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iremadze\Desktop\NCDC  GLOBAL  2023 წ\7 კვარტალური ანგარიშები და სხვა ანგარიშები 2023 წ\4  ანგარიშები 2023\კვარტალი II.  2023წ\"/>
    </mc:Choice>
  </mc:AlternateContent>
  <bookViews>
    <workbookView xWindow="0" yWindow="0" windowWidth="28800" windowHeight="121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Sheet1!$A$8:$N$112</definedName>
    <definedName name="_xlnm.Print_Area" localSheetId="0">Sheet1!$A$1:$N$112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1" i="1" l="1"/>
  <c r="M101" i="1"/>
  <c r="K110" i="1"/>
  <c r="K107" i="1"/>
  <c r="K106" i="1"/>
  <c r="K101" i="1"/>
  <c r="K100" i="1"/>
</calcChain>
</file>

<file path=xl/sharedStrings.xml><?xml version="1.0" encoding="utf-8"?>
<sst xmlns="http://schemas.openxmlformats.org/spreadsheetml/2006/main" count="811" uniqueCount="386">
  <si>
    <t xml:space="preserve">დაფინანსების წყარო </t>
  </si>
  <si>
    <t>დანაყოფის
cpv კოდი</t>
  </si>
  <si>
    <t>შესყიდვის ობიექტი</t>
  </si>
  <si>
    <t>შესყიდვის საშუალება</t>
  </si>
  <si>
    <t>ხელშეკრულების 
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</si>
  <si>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</si>
  <si>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</si>
  <si>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</si>
  <si>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ღირებულება</t>
  </si>
  <si>
    <t>გრანტი</t>
  </si>
  <si>
    <t>GEO-T-NCDC</t>
  </si>
  <si>
    <t>ელექტრონული ტენდერი</t>
  </si>
  <si>
    <t>GEO-H-NCDC</t>
  </si>
  <si>
    <t>სს „ინფექციური პათოლოგიის, შიდსის და კლინიკური იმუნოლოგიის ს/პ ცენტრი“</t>
  </si>
  <si>
    <t>გამარტივებული შესყიდვა</t>
  </si>
  <si>
    <t>GEO-T-H-NCDC</t>
  </si>
  <si>
    <t>კონსოლიდირებული ტენდერი</t>
  </si>
  <si>
    <t>სათარჯიმნო და სანოტარო მომსახურება</t>
  </si>
  <si>
    <t>მობილური ოპერატორის მომსახურება</t>
  </si>
  <si>
    <t>მიმდინარე ხელშეკრულება</t>
  </si>
  <si>
    <t>სასმელი წყალი</t>
  </si>
  <si>
    <t>Cepheid HBDC SAS</t>
  </si>
  <si>
    <t>IDA Foundation</t>
  </si>
  <si>
    <t>შპს "ტოპ გრუპი"</t>
  </si>
  <si>
    <t>სადაზღვევო მომს. AUTO</t>
  </si>
  <si>
    <t>ბენზინი პრემუიმი RON95</t>
  </si>
  <si>
    <t>ევროდიზელი</t>
  </si>
  <si>
    <t>ჰოსტინგის მომსახურება</t>
  </si>
  <si>
    <t>GF-H/SSP/S-733</t>
  </si>
  <si>
    <t>GF-T/SSP/S-749</t>
  </si>
  <si>
    <t>ავტომობილის საგარანტიო ტექ. მომსახურება</t>
  </si>
  <si>
    <t>2 ც. / 16 მოდული GeneXpert-ს აპარატი</t>
  </si>
  <si>
    <t>სს "ფრანს ავტო"</t>
  </si>
  <si>
    <t>Stichting iplussolutions</t>
  </si>
  <si>
    <t>NL8150.47.824.B01</t>
  </si>
  <si>
    <t>24.12.2019 - 31.12.2024</t>
  </si>
  <si>
    <t>სახელმწიფო ბიუჯეტი</t>
  </si>
  <si>
    <t>შპს რომპეტროლ საქართველო</t>
  </si>
  <si>
    <t>შპს "პროქსიმა სისტემს"</t>
  </si>
  <si>
    <t>რესურსების მართვის ელექტრონული სისტემის (ERP) - Microsoft Dynamics AX 2012R3 - ტექნიკური მხარდაჭერa</t>
  </si>
  <si>
    <t>ანტირეტროვირუსული მედიკამენტები I &amp; II რიგი</t>
  </si>
  <si>
    <t xml:space="preserve"> ა(ა)იპ „თანასწორობის მოძრაობა“</t>
  </si>
  <si>
    <t>ა(ა)იპ „ზიანის შემცირების საქართველოს ქსელი“</t>
  </si>
  <si>
    <t>St. Bujet T</t>
  </si>
  <si>
    <t>GF-T/SSP/S-822</t>
  </si>
  <si>
    <t>ა(ა)იპ „შიდსით დაავადებულთა დახმარების ფონდი“</t>
  </si>
  <si>
    <t>სს „ტუბერკულოზისა და ფილტვის დაავადებათა ეროვნული ცენტრი“</t>
  </si>
  <si>
    <t>10.12.2020 - 01.02.2024</t>
  </si>
  <si>
    <t>GeneXpert-ს აპარატი 3 წლიანი საგარანტიო მომსახურება</t>
  </si>
  <si>
    <t>გადაზიდვის მომსახურება</t>
  </si>
  <si>
    <r>
      <t xml:space="preserve">GEO-H-NCDC </t>
    </r>
    <r>
      <rPr>
        <sz val="6"/>
        <color theme="1"/>
        <rFont val="Calibri"/>
        <family val="2"/>
        <scheme val="minor"/>
      </rPr>
      <t>Cov</t>
    </r>
  </si>
  <si>
    <t>St. Bujet H</t>
  </si>
  <si>
    <t>50100000; 09200000; 34300000</t>
  </si>
  <si>
    <t>GF-H/ET/G-842</t>
  </si>
  <si>
    <t>შპს ლ.მ.ვ.</t>
  </si>
  <si>
    <t>შპს "ერ თი ემ"</t>
  </si>
  <si>
    <t>405132075</t>
  </si>
  <si>
    <t>15.02.2021 - 30.06.2021</t>
  </si>
  <si>
    <t>ავტომობილების რეცხვის მომსახურება</t>
  </si>
  <si>
    <t>ცივი ყუთი</t>
  </si>
  <si>
    <t>GF-T-H/ET/S-856</t>
  </si>
  <si>
    <t>11.05.2021 - 31.08.2023</t>
  </si>
  <si>
    <t>შპს "ფრაისუოთერჰაუსკუპერს საქართველო"</t>
  </si>
  <si>
    <t>აუდიტორული მომსახურება / 2019-2021 წლების კონსოლიდირებული აუდიტი</t>
  </si>
  <si>
    <t>0243260342</t>
  </si>
  <si>
    <t>GF-T-H/ET/S-877</t>
  </si>
  <si>
    <t>შპს "სტრადა მოტორსი"</t>
  </si>
  <si>
    <r>
      <t xml:space="preserve">GEO-T-NCDC </t>
    </r>
    <r>
      <rPr>
        <sz val="6"/>
        <color theme="1"/>
        <rFont val="Calibri"/>
        <family val="2"/>
        <scheme val="minor"/>
      </rPr>
      <t>Cov2</t>
    </r>
  </si>
  <si>
    <t>თერმო შეიკერი/ინკუბატორი მიკრო სინჯარებისათვის</t>
  </si>
  <si>
    <t>GF-T/C2/CON/G-901</t>
  </si>
  <si>
    <t>შპს "ექსდი ჯგუფი"</t>
  </si>
  <si>
    <t>11.10.2021 - 03.03.2022</t>
  </si>
  <si>
    <t>ცენტრიფუგები</t>
  </si>
  <si>
    <t>GF-T/C2/ET/G-903</t>
  </si>
  <si>
    <t>შპს "პროფიმპექსი"</t>
  </si>
  <si>
    <t>20.10.2021 - 10.03.2022</t>
  </si>
  <si>
    <t>შპს "თეგეტა რითეილი"</t>
  </si>
  <si>
    <t>ნიმუშების ავტომატური ექსტრაქტორი და ტესტების ნაკრები</t>
  </si>
  <si>
    <t>GF-T/C2/ET/G-906</t>
  </si>
  <si>
    <t>შპს "უნიმედი"</t>
  </si>
  <si>
    <t>29.10.2021 - 10.03.2022</t>
  </si>
  <si>
    <t xml:space="preserve">ბიოუსაფრთხოების კარადა 6ც. 2 ფილტრიანი / ვერტიკალური ნაკადის ლამინარული ბოქსი </t>
  </si>
  <si>
    <t>GF-T/C2/ET/G-914</t>
  </si>
  <si>
    <t>შპს "დელტამედ ჯორჯია"</t>
  </si>
  <si>
    <t>ავტოკლავი/სტერილიზატორი ორმხრივი</t>
  </si>
  <si>
    <t>GF-T/C2/ET/G-915</t>
  </si>
  <si>
    <t>შპს ,,ჰოსპიმედ ჯორჯია"</t>
  </si>
  <si>
    <t>08.12.2021 - 29.04.2022</t>
  </si>
  <si>
    <t>10 ცალი მოტოსკუტერის</t>
  </si>
  <si>
    <t>GF-T/C2/ET/G-917</t>
  </si>
  <si>
    <t>შპს "მოპედ დეპო"</t>
  </si>
  <si>
    <t>09.12.2021 - 30.04.2022</t>
  </si>
  <si>
    <t>პლანშეტი 290ც.</t>
  </si>
  <si>
    <t>GF-T/C2/ET/G-919</t>
  </si>
  <si>
    <t>შპს "ინსპერონი"</t>
  </si>
  <si>
    <t>14.12.2021 - 03.03.2022</t>
  </si>
  <si>
    <t>პულსოქსიმეტრები</t>
  </si>
  <si>
    <t>GF-T/C2/ET/G-921</t>
  </si>
  <si>
    <t>შპს "Bueno"</t>
  </si>
  <si>
    <t>17.12.2021 - 29.04.2022</t>
  </si>
  <si>
    <t>GEO-H/SSP/G-923</t>
  </si>
  <si>
    <t>16.12.2020 - 31.12.2023</t>
  </si>
  <si>
    <t>სასაწყობე მეურნეობის დაქირავება</t>
  </si>
  <si>
    <t>შპს "ფაინ თრი ინთერნეიშენალ"</t>
  </si>
  <si>
    <t>აივ ინფექცია/შიდსის პრევენცია და შემთხვევების გამოვლენა ლგბტ თემში</t>
  </si>
  <si>
    <t>28.12.2021 - 31.12.2023</t>
  </si>
  <si>
    <t>ტუბსაწინააღმდეგო მედიკამენტები II რიგი</t>
  </si>
  <si>
    <t>GF-T/SSP/G-926</t>
  </si>
  <si>
    <t>შპს "სან პეტროლიუმ ჯორჯია"</t>
  </si>
  <si>
    <t>ლაბორატორიული ავეჯი</t>
  </si>
  <si>
    <t>GF-H/ET/G-930</t>
  </si>
  <si>
    <t xml:space="preserve"> შპს "4 ჰოსპიტალს"</t>
  </si>
  <si>
    <t>30.12.2021 - 15.03.2022</t>
  </si>
  <si>
    <t>აივ პრევენციული ღონისძიებების გაძლიერება მაღალი რისკის ქცევის მქონე ჯგუფებში (კომერციული სექს-მუშაკი ქალები, მამაკაცები რომელთაც სექსი აქვთ მამაკაცებთან</t>
  </si>
  <si>
    <t xml:space="preserve">ა(ა)იპ "საინფორმაციო სამედიცინო-ფსიქოლოგიური ცენტრი "თანადგომა“ </t>
  </si>
  <si>
    <t>GF-T/ET/S-943</t>
  </si>
  <si>
    <t>GF-H/ET/G-944</t>
  </si>
  <si>
    <t>GF-T-H/SSP/S-945</t>
  </si>
  <si>
    <t>GF-T/C2/ET/G-946</t>
  </si>
  <si>
    <t>GF-T/ET/G-948</t>
  </si>
  <si>
    <t>GF-T/SSP/S-950</t>
  </si>
  <si>
    <t>GF-H/CON/G-952</t>
  </si>
  <si>
    <t>შპს „დელტა დეველოპმენტ გრუპი“</t>
  </si>
  <si>
    <t>შპს "აქვა გეო"</t>
  </si>
  <si>
    <t>ააიპ "საქართველოს ფთიზიატრთა და პულმონოლოგთა ასოციაცია"</t>
  </si>
  <si>
    <t>შპს იუ-ჯი-თი</t>
  </si>
  <si>
    <t>შპს "სერვ.ჯი"</t>
  </si>
  <si>
    <t>შპს "მედიქალშოპი"</t>
  </si>
  <si>
    <t>შპს "ვალდაუ"</t>
  </si>
  <si>
    <t>21.02.2022 - 31.12.2022</t>
  </si>
  <si>
    <t>23.02.2022 - 31.05.2022</t>
  </si>
  <si>
    <t>23.02.2022 - 03.03.2023</t>
  </si>
  <si>
    <t>01.03.2022 - 28.07.2022</t>
  </si>
  <si>
    <t xml:space="preserve">15.03.2022 - 01.03.2025 </t>
  </si>
  <si>
    <t>GEO-T-NCDC Cov2</t>
  </si>
  <si>
    <t>ტუბერკულოზის მართვის ხარისხის გაუმჯობესების მომსახურება</t>
  </si>
  <si>
    <t>პრინტერები</t>
  </si>
  <si>
    <t>სანარკოზე აპარატის პაციენტის მონიტორის</t>
  </si>
  <si>
    <t>მობილური ლაბორატორია _ 1 ერთეული</t>
  </si>
  <si>
    <t>21  _GeneXpert-ს აპარატი 3 წლიანი საგარანტიო მომსახურება</t>
  </si>
  <si>
    <t>სამედიცინო სახარჯი მასალა. შპროცი ინსულინის 1მლ. Insulin syringe, 2,3,5,10,20 და პეპლები</t>
  </si>
  <si>
    <t>GF-T/C2/ET/G-757</t>
  </si>
  <si>
    <t>GF-T-H/ET/S-967</t>
  </si>
  <si>
    <t>GF-T/C2/ET/G-968</t>
  </si>
  <si>
    <t>GF-T-H/SSP/S-976</t>
  </si>
  <si>
    <t>GF-T/C2/ET/S-981</t>
  </si>
  <si>
    <t>GF-H/ET/G-983</t>
  </si>
  <si>
    <t>შპს "ჯი თი ეს ელექტრონიქსი"</t>
  </si>
  <si>
    <t>ააიპ "საქართველოს ეპიდემიოლოგთა და ინფექციის კონტროლის სპეციალისტთა ასოციაცია"</t>
  </si>
  <si>
    <t>შპს "ინტელკომ ჯგუფი"</t>
  </si>
  <si>
    <t>12.04.2022 - 30.06.2022</t>
  </si>
  <si>
    <t>06.05.2022 - 30.06.2023</t>
  </si>
  <si>
    <t>11.05.2022 - 31.08.2022</t>
  </si>
  <si>
    <t>23.05.2022 - 03.03.2023</t>
  </si>
  <si>
    <t>09.06.2022 - 31.12.2022</t>
  </si>
  <si>
    <t>10.06.2022 - 20.09.2022</t>
  </si>
  <si>
    <t>უწყვეტი კვების წყაროს UPS (2 ტიპის 1&amp;3KvA) UPS-ების  შესყიდვა</t>
  </si>
  <si>
    <t>ადამიანის უფლებების დარღვევებზე მონიტორინგის, რეაგირების და ადვოკატირების სისტემა - რეაქტი</t>
  </si>
  <si>
    <t>ულტრაბგერის აპარატი / ultrsound</t>
  </si>
  <si>
    <t>GeneXpert-ს აპარატის კატრიჯები</t>
  </si>
  <si>
    <t>COVID-19-ის პანდემიის პირობებში სტაციონარულ სამედიცინო დაწესებულებებში ინფექციების პრევენციისა და კონტროლის გაძლიერების ხელშეწყობი მომსახურება</t>
  </si>
  <si>
    <t>უწყვეტი კვების წყაროს ( 0.6KvA) UPS-ების  შესყიდვა</t>
  </si>
  <si>
    <t>11.03.2022 - 20.08.2022</t>
  </si>
  <si>
    <t>მიმდინარე ხელშეკრულება - საგარანტიო პერიოდი</t>
  </si>
  <si>
    <t>შესრულებული ხელშეკრულება</t>
  </si>
  <si>
    <t>03.12.2021 - 31.12.2022</t>
  </si>
  <si>
    <t>GEO-H-NCDC/SP-3.6</t>
  </si>
  <si>
    <t>GEO-H-NCDC/SP-2.6</t>
  </si>
  <si>
    <t>GEO-H-NCDC/SP-1.8</t>
  </si>
  <si>
    <t>GF-T/SSP/S-992</t>
  </si>
  <si>
    <t>GF-T/C2/ET/G-997</t>
  </si>
  <si>
    <t>GF-T/ET/G-1000</t>
  </si>
  <si>
    <t>GF-T/ET/G-1002</t>
  </si>
  <si>
    <t>GF-T/ET/S-1003</t>
  </si>
  <si>
    <t>GF-T/C2/ET/G-1004</t>
  </si>
  <si>
    <t>GF-T/ET/G-1005</t>
  </si>
  <si>
    <t>01.07.2022 - 31.03.2023</t>
  </si>
  <si>
    <t>20.07.2022 - 31.03.2023</t>
  </si>
  <si>
    <t>21.07.2022 - 21.08.2023</t>
  </si>
  <si>
    <t>16.08.2022 - 28.02.2023</t>
  </si>
  <si>
    <t>22.08.2022 - 31.12.2022</t>
  </si>
  <si>
    <t>01.09.2022 - 31.12.2022</t>
  </si>
  <si>
    <t>22.09.2022 - 31.12.2022</t>
  </si>
  <si>
    <t>22.09.2022 - 03.03.2023</t>
  </si>
  <si>
    <t>26.09.2022 - 03.03.2023</t>
  </si>
  <si>
    <t>შპს სერვ.ჯი</t>
  </si>
  <si>
    <t>შპს "EMD Group"</t>
  </si>
  <si>
    <t>შპს "კორამედი"</t>
  </si>
  <si>
    <t>შპს "ემეს ჯორჯია"</t>
  </si>
  <si>
    <t>შპს "სპექტრი"</t>
  </si>
  <si>
    <t>შპს "კპი ჯგუფი"</t>
  </si>
  <si>
    <t>აივ ინფექცია/შიდსით დაავადებულთა მკურნალობაზე დამყოლობის მხარდაჭერა და ფსიქო-სოციალური დახმარება</t>
  </si>
  <si>
    <t>„პრეექსპოზიციური პროფილაქტიკის (პრეპ) მომსახურება მამაკაცებში, რომლებსაც სქესობრივი კავშირი აქვთ მამაკაცებთან, ტრანსგენდერ ქალებსა და მათ პარტნიორებში”</t>
  </si>
  <si>
    <t>„ნარკოტიკების ინექციური მომხმარებლებისთვის და მათი სქესობრივი პარტნიორებისთვის აივ პრევენციული სერვისების მიწოდება და (გრანტი №GEO-T-NCDC/კომპონენტი C19RM2021) კოვიდ-19 ეპიდემიის საწინააღმდეგო ღონისძიებების კომპონენტის ფარგლებში მომსახურებების შესყიდვა</t>
  </si>
  <si>
    <t>დომეინის მომსახურება</t>
  </si>
  <si>
    <t>ტუბსაწინააღმდეგო მედიკამენტები I-II რიგი</t>
  </si>
  <si>
    <t xml:space="preserve">კომბინირებული მაცივარი &amp; საყინულე სამედიცინო და ფარმაცევტული მაცივარი </t>
  </si>
  <si>
    <t>ლაბორატორიული აპარატურის - ავტომატური ჰემატოანალიზატორისა (სისხლის საერთო ანალიზატორი) და ,,ე.დ.ს."-ის განმსაზღვრელი აპარატი</t>
  </si>
  <si>
    <t>1 (ერთი) ერთეული ,,ფურგონის ტიპის“ სპეცავტომობილის 2-25oC შესყიდვა</t>
  </si>
  <si>
    <t>თერმოციკლერი (2ერთეული)</t>
  </si>
  <si>
    <t>10 ცალი პორტატული კომპიუტერის / LapTop</t>
  </si>
  <si>
    <t>4 ცალი პორტატული კომპიუტერის / LapTop</t>
  </si>
  <si>
    <t>2 (ორი) კომპლექტი დისტანციური მართვის ციფრული დეტექტორიანი რენტგენი</t>
  </si>
  <si>
    <t>პროექტი
(გრანტის ნომერი)</t>
  </si>
  <si>
    <t>შესყიდვის                                          SPA&amp;NAT&amp;CMR                                                               ნომერი</t>
  </si>
  <si>
    <t>22.07.2021 - 03.03.2023</t>
  </si>
  <si>
    <t xml:space="preserve">მიმდინარე ხელშეკრულება - საგარანტიო პერიოდი </t>
  </si>
  <si>
    <t>GEO-H/SSP/G-1007</t>
  </si>
  <si>
    <t>GF-T/ET/G-1009</t>
  </si>
  <si>
    <t>GF-T/C2/ET/G-1013</t>
  </si>
  <si>
    <t>GF-T-H/ET/S-1016</t>
  </si>
  <si>
    <t>GF-T/ET/G-1018</t>
  </si>
  <si>
    <t>GOV-T/SSP/G-1022</t>
  </si>
  <si>
    <t>GEO-H/SSP/G-1023</t>
  </si>
  <si>
    <t>80 ცალი სტაციონალური კომპიუტერის შესყიდვა</t>
  </si>
  <si>
    <t>სამედიცინო საყინულე დაბალტემპერატურული საყინულე</t>
  </si>
  <si>
    <t>პარკირების უფლება</t>
  </si>
  <si>
    <t>უწყვეტი კვების წყაროს UPS ტიპის 1 KvA - 6ცალი &amp; 3 KvA - 2ცალი</t>
  </si>
  <si>
    <t>ფ/პ "გიორგი ოზგებიშვილი"</t>
  </si>
  <si>
    <t>შპს „თბილისის სატრანსპორტო კომპანია“</t>
  </si>
  <si>
    <t>29.09.2022 - 31.12.2023</t>
  </si>
  <si>
    <t>19.10.2022 - 03.03.2023</t>
  </si>
  <si>
    <t>24.10.2022 - 03.03.2023</t>
  </si>
  <si>
    <t>02.11.2022 - 31.12.2023</t>
  </si>
  <si>
    <t>03.11.2022 - 02.02.2023</t>
  </si>
  <si>
    <t xml:space="preserve">20.12.2022 - 31.03.2024 </t>
  </si>
  <si>
    <t>23.12.2022 - 31.03.2024</t>
  </si>
  <si>
    <t>14.11.2019 - 03.03.2024</t>
  </si>
  <si>
    <t>18.03.2022 - 03.03.2023</t>
  </si>
  <si>
    <t xml:space="preserve">გადარიცხული                                  თანხა                                                   ნაზარდი ჯამით </t>
  </si>
  <si>
    <t>GEO-C/H-NCDC/SP-5.5</t>
  </si>
  <si>
    <t>GF-C/H/ET/S-1024</t>
  </si>
  <si>
    <t>GEO-C/H-NCDC/SP-8.1</t>
  </si>
  <si>
    <t>GF-C/T-H/CON/S-1025</t>
  </si>
  <si>
    <t>GF-C/H/CON/S-1026</t>
  </si>
  <si>
    <t>GEO-C/H-NCDC/SP–4.6</t>
  </si>
  <si>
    <t>GEO-C/H-NCDC/SP–1.11</t>
  </si>
  <si>
    <t>GEO-C/H-NCDC/SP-9.1</t>
  </si>
  <si>
    <t>GEO-C/H-NCDC/SP-10.1</t>
  </si>
  <si>
    <t>GF-C/T-H/CON/G-1029</t>
  </si>
  <si>
    <t>GF-C/T-H/CON/G-1030</t>
  </si>
  <si>
    <t>GEO-C/H/T-NCDC/SP–7.3</t>
  </si>
  <si>
    <t>GEO-C/H-NCDC/SP-1.9</t>
  </si>
  <si>
    <t>GEO-C/H-NCDC/SP-2.7</t>
  </si>
  <si>
    <t>GEO-C/T-NCDC/SP-6.4</t>
  </si>
  <si>
    <t>GEO-C/H-NCDC/SP-3.7</t>
  </si>
  <si>
    <t>GF-C/T/SSP/G-1031</t>
  </si>
  <si>
    <t>GF-C/T-H/ET/S-1032</t>
  </si>
  <si>
    <t>GF-C/T/SSP/S-1033</t>
  </si>
  <si>
    <t>GF-C/H-NCDC/S-1036</t>
  </si>
  <si>
    <t>GF-C/T/ET/S-1037</t>
  </si>
  <si>
    <t>GF-C/H/SSP/S-1038</t>
  </si>
  <si>
    <t>GF-C/H/SSP/S-1039</t>
  </si>
  <si>
    <t>GF-C/H/CON/G-1041</t>
  </si>
  <si>
    <t>GF-C/T-H/SSP/S-1042</t>
  </si>
  <si>
    <t>GF-C/T/SSP/S-1043</t>
  </si>
  <si>
    <t>GF-C/T/SSP/S-1044</t>
  </si>
  <si>
    <t>GF-C/T/ET/S-1045</t>
  </si>
  <si>
    <t>GF-C/H/NCDC/S-1046</t>
  </si>
  <si>
    <t>GF-C/T/ET/S-1047</t>
  </si>
  <si>
    <t>GF-C/H/CON/G-1048</t>
  </si>
  <si>
    <t>GF-C/H/SSP/G-1049</t>
  </si>
  <si>
    <t>GF-C/H/SSP/G-1050</t>
  </si>
  <si>
    <t>GF-C/T/SSP/G-1051</t>
  </si>
  <si>
    <t>GF-C/T/SSP/G-1052</t>
  </si>
  <si>
    <t>შპს მაგთიკომი</t>
  </si>
  <si>
    <t>სს რისკების მართვისა და სადაზღვევო კომპანია გლობალ ბენეფიტს ჯორჯია</t>
  </si>
  <si>
    <t xml:space="preserve"> ა(ა)იპ "ალტერნატივა ჯორჯია"</t>
  </si>
  <si>
    <t xml:space="preserve"> ა(ა)იპ "ქვიარ ასოციაცია-თემიდა"</t>
  </si>
  <si>
    <t>სსიპ "ზ. დანელიას სახელობის კავშირი თანადგომა"</t>
  </si>
  <si>
    <t>შპს "მეტრო ლოგისტიკი"</t>
  </si>
  <si>
    <t>შპს „ვის"</t>
  </si>
  <si>
    <t>შპს "კოპიპრინტი"</t>
  </si>
  <si>
    <t>შპს "ჭავჭავაძის 64ა"</t>
  </si>
  <si>
    <t>ა(ა)იპ „სათემო ალიანსი“</t>
  </si>
  <si>
    <t>შპს "ექსპრეს სერვისი"</t>
  </si>
  <si>
    <t>შპს "კოლხი"</t>
  </si>
  <si>
    <t>404890908</t>
  </si>
  <si>
    <t>26.12.2022 - 31.03.2024</t>
  </si>
  <si>
    <t>28.12.2022 - 31.01.2024</t>
  </si>
  <si>
    <t>29.12.2022 - 31.03.2024</t>
  </si>
  <si>
    <t>29.12.2022 - 03.03.2024</t>
  </si>
  <si>
    <t>29.12.2022 - 30.04.2024</t>
  </si>
  <si>
    <t>30.12.2022 - 31.03.2024</t>
  </si>
  <si>
    <t>30.12.2022 - 31.01.2024</t>
  </si>
  <si>
    <t>05.01.2023 - 31.03.2024</t>
  </si>
  <si>
    <t>12.01.2023 - 31.03.2024</t>
  </si>
  <si>
    <t>13.01.2023 - 31.03.2024</t>
  </si>
  <si>
    <t xml:space="preserve">13.01.2023 - 31.03.2024 </t>
  </si>
  <si>
    <t>26.01.2023 - 25.02.2024</t>
  </si>
  <si>
    <t>26.01.2023 - 03.03.2024</t>
  </si>
  <si>
    <t>26.01.2023 - 29.02.2024</t>
  </si>
  <si>
    <t>15.02.2023 - 31.12.2023</t>
  </si>
  <si>
    <t>17.02.2023 - 03.03.2023</t>
  </si>
  <si>
    <t>23.02.2023 - 31.08.2023</t>
  </si>
  <si>
    <t>14,03,2023 - 03,03,2024</t>
  </si>
  <si>
    <t>14,03,2023 - 01,03,2024</t>
  </si>
  <si>
    <t>14,03,2023 - 31,12,2023</t>
  </si>
  <si>
    <t>17,03,2023 - 31,05,2023</t>
  </si>
  <si>
    <t>24.03.2023 - 01.04.2024</t>
  </si>
  <si>
    <t>31.03.2023 - 31.08.2024</t>
  </si>
  <si>
    <t>31.03.2023 - 30.06.2023</t>
  </si>
  <si>
    <t>GEO-C/H-NCDC</t>
  </si>
  <si>
    <t>აივ ინფიცირების შემთხვევების გამოვლენის ხელშეწყობა აივ თვითტესტირების ინტერვენციის ფარგლებში აივ მაღალი რისკის/საკვანძო პოპულაციებში</t>
  </si>
  <si>
    <t>„აივ ინფექცია/შიდსის პრევენცია და შემთხვევების გამოვლენა ტრანსგენდერ პირებში“</t>
  </si>
  <si>
    <t xml:space="preserve">„აივ ინფექცია/შიდსით დაავადებულთა მკურნალობისა და მოვლის მომსახურების ხარისხის უზრუნველყოფის მხარდაჭერა“ </t>
  </si>
  <si>
    <t xml:space="preserve"> „მაღალი რისკის ჯგუფებზე ზიანის შემცირებისა და აივ პრევენციული პაკეტების უკონტაქტო მიწოდება ავტომატური გაცემის აპარატების გამოყენებით“</t>
  </si>
  <si>
    <t>აივ ინფექცია შიდსის საკვანძო პოპულაციების წარმომადგენლებში გენდერული ნიშნით ძალადობის პრევენცია, ძალადობის მსხვერპლთა მხარდაჭერა</t>
  </si>
  <si>
    <t>GEO-C/T-H-NCDC</t>
  </si>
  <si>
    <t>აფხაზეთის ოკუპირებულ ტერიტორიაზე მცხოვრები მოსახლეობის, ტუბერკულოზის სამკურნალო, აივ ინფექციის/შიდსის ანტირეტროვირუსული მედიკამენტებით და სამედიცინო-პრევენციული სერვისების უზრუნველყოფა</t>
  </si>
  <si>
    <t>ნარკოტიკების ინექციური მომხმარებლებისთვის და მათი სქესობრივი პარტნიორებისთვის აივ პრევენციული სერვისების მიწოდების მომსახურების შესყიდვა</t>
  </si>
  <si>
    <t>აივ პრევენციული ღონისძიებების გაძლიერება მაღალი რისკის ქცევის მქონე ჯგუფებში (კომერციული სექს-მუშაკი ქალები, მამაკაცები რომელთაც სექსი აქვთ მამაკაცებთან)</t>
  </si>
  <si>
    <t>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</t>
  </si>
  <si>
    <t>GEO-C/T-NCDC</t>
  </si>
  <si>
    <t>ავტომობილის ტექნიკური დათვალიერება</t>
  </si>
  <si>
    <t>საავტომობილო ზეთი MM369VV</t>
  </si>
  <si>
    <t>ზეთის ფილტრი BU771BB</t>
  </si>
  <si>
    <t>ტუბ. ბრძ.საერთაშორისო დღისადმი მიძღვნილი კონფორენციისთვის პოლიგრაფოული მომსახურება - შტენდერი</t>
  </si>
  <si>
    <t>ტუბ. ბრძ.საერთაშორისო დღისადმი მიძღვნილი კონფორენციის მონაწილეთა კვება</t>
  </si>
  <si>
    <t>ტექნიკური და ფუნქციონალური მხარდაჭერის მომსახურება, ორი დამოუკიდებელი ონლაინ პლატფორმისთვის AdhereTB და TraceTB (ვებ-პლატფორმა, Android და iOS აპლიკაციები)</t>
  </si>
  <si>
    <t>აივ/ინფექცია შიდსის პრევენცია ნარკოტიკების ახალგაზრდა  მომხმარებლებში</t>
  </si>
  <si>
    <t>საქართველოს ათ სამედიცინო დაწესებულებაში დანერგილი კომპიუტერის მეშვეობით ტუბერკულოზის გამოვლენის სისტემის (CAD-Computer Aided Detection) მონიტორინგისა და მონაცემების შეგროვების მომსახურების შესყიდვა.</t>
  </si>
  <si>
    <t>საბურავების შესყიდვა MM369VV</t>
  </si>
  <si>
    <t>ავტო-ტექ. მომსახურება (საბურავების შეცვლა)</t>
  </si>
  <si>
    <t>ავტომობილის საგარანტიო ტექ. მომსახურება QQ265DQ</t>
  </si>
  <si>
    <t>ავტოსათადარიგო ნაწილები და ტექ. მომსახურება BU771BB</t>
  </si>
  <si>
    <t>ავტომობილის სათადარიგო ნაწილები და აქსესუარები ფეხსაგები (ე.წ. კოვრიკი BU771BB)</t>
  </si>
  <si>
    <t>2023 წ.                                                  II კვარტალში  გადარიცხული თანხები</t>
  </si>
  <si>
    <t>.შენიშვნა</t>
  </si>
  <si>
    <t>შეუსრულებელი ხელშეკრულება</t>
  </si>
  <si>
    <t>24.03.2023 - 31.03.2024</t>
  </si>
  <si>
    <t xml:space="preserve">30.03.2023 - 31.12.2023- </t>
  </si>
  <si>
    <t>30.03.2023 - 30.11.2023</t>
  </si>
  <si>
    <t>30.03.2023 - 31.01.2024</t>
  </si>
  <si>
    <t>GF-C/T/ET/S-1053</t>
  </si>
  <si>
    <t>GF-C/T/ET/G-1054</t>
  </si>
  <si>
    <t>GF-T/SSP/S-1055</t>
  </si>
  <si>
    <t>GF-C/T/ET/G-1056</t>
  </si>
  <si>
    <t>GF-C/T/ET/G-1057</t>
  </si>
  <si>
    <t>GF-C/T/ET/G-1058</t>
  </si>
  <si>
    <t>GF-C/T-H/SSP/S-1059</t>
  </si>
  <si>
    <t>GF-C/T/ET/G-1060</t>
  </si>
  <si>
    <t>GF-C/T-H/SSP/S-1061</t>
  </si>
  <si>
    <t>GF-C/T/SSP/S-1062</t>
  </si>
  <si>
    <t>GF-C/H/ET/S-1063</t>
  </si>
  <si>
    <t>GF-C/T-H/SSP/S-1064</t>
  </si>
  <si>
    <t>GF-C/T-H/SSP/S-1065</t>
  </si>
  <si>
    <t>GF-C/H/CON/G-1066</t>
  </si>
  <si>
    <t>GF-C/T-H/ET/S-1067</t>
  </si>
  <si>
    <t>GOV-T/SSP/G-1068</t>
  </si>
  <si>
    <t>შპს "ალფალაბი"</t>
  </si>
  <si>
    <t>Jobs.ge</t>
  </si>
  <si>
    <t>შპს "ბიოლენდი"</t>
  </si>
  <si>
    <t>შპს "მედიქალ ბიოს ჯორჯია"</t>
  </si>
  <si>
    <t>შპს “ჯიარ ლოგისტიკა და ტერმინალები”</t>
  </si>
  <si>
    <t xml:space="preserve">სს „სადაზღვევო კომპანია ალდაგი“ </t>
  </si>
  <si>
    <t>ააიპ "ჯანმრთელობის კვლევის კავშირი"</t>
  </si>
  <si>
    <t>შპს "ლასარე"</t>
  </si>
  <si>
    <t>შპს "თბილისი კარგო სერვისი"</t>
  </si>
  <si>
    <t>შპს "თბილისი მედიკი"</t>
  </si>
  <si>
    <t>შპს "იმერიონ სერვის გრუპ"</t>
  </si>
  <si>
    <t>12.04.2023 - 30.06.2024</t>
  </si>
  <si>
    <t>11.04.2023 - 31.10.2023</t>
  </si>
  <si>
    <t>13.04.2023 - 31.01.2024</t>
  </si>
  <si>
    <t>19.04.2023 - 31.08.2023</t>
  </si>
  <si>
    <t>19.04.2023 - 31.01.2024</t>
  </si>
  <si>
    <t>24.04.2023 - 31.01.2024</t>
  </si>
  <si>
    <t>24.04.2023 - 31.07.2023</t>
  </si>
  <si>
    <t>05.05.2023 - 31.08.2023</t>
  </si>
  <si>
    <t>11.05.2023 - 31.07.2023</t>
  </si>
  <si>
    <t>18.05.2023 - 04.03.2024</t>
  </si>
  <si>
    <t>19.05.2023 - 31.01.2024</t>
  </si>
  <si>
    <t>24.05.2023 - 04.03.2024</t>
  </si>
  <si>
    <t>01.06.2023 - 31.12.2023</t>
  </si>
  <si>
    <t>21.06.2023 - 04.03.2024</t>
  </si>
  <si>
    <t xml:space="preserve">27.06.2023 - 31.12.2024 </t>
  </si>
  <si>
    <t>ლაბ. სახარჯი მასალა შრატის კუვეტა / სისხლის შესაგროვებელი სინჯარა</t>
  </si>
  <si>
    <t>განცხადების გამოქვეყნების ხარჯი</t>
  </si>
  <si>
    <t>იმფუზიური აგარი</t>
  </si>
  <si>
    <t>სინჯარები სისხლის შეგროვებისთვის - K3-EDTA</t>
  </si>
  <si>
    <t>კლინიკური კვლევა - ბიოქიმია</t>
  </si>
  <si>
    <t>ბიოუსაფრთხოების/ავტოკლავის პარკები</t>
  </si>
  <si>
    <t>აივ-თან დაკავშირებული სარისკო ქცევების და აივ პრევალენტობის შეფასება მამაკაცებს შორის, რომელთაც სქესობრივი კონტაქტი აქვთ მამაკაცებთან და ამავე პოპულაციის ზომის შეფასების მომსახურება.</t>
  </si>
  <si>
    <t>საბაჟო-სატერმინალო მომსახურება</t>
  </si>
  <si>
    <t>შპრიცი, 1მლ. ინსულინი და 3მლ.</t>
  </si>
  <si>
    <t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მიერ დაფინანსებული პროგრამების („საქართველოში აივ/შიდსის პრევენციის, მკურნალობისა და მოვლის ღონისძიებების გაძლიერება და მდგრადობის უზრუნველყოფა“ (გრანტი №GEO-H-NCDC),  „ტუბერკულოზის ყველა ფორმის ხარისხიან დიაგნოსტიკასა და მკურნალობაზე საყოველთაო ხელმისაწვდომობის მდგრადობის უზრუნველყოფა” (გრანტი №GEO-T-NCDC და გრანტი №GEO-T-NCDC Cov2) და „საქართველოში აივ/შიდსისა და ტუბერკულოზის პრევენციის, მკურნალობის, მოვლისა და მხარდაჭერის ეროვნული სისტემების გაძლიერება“ (გრანტი GEO-С-NCDC)), ასევე სახელმწიფო ბიუჯეტის ფარგლებში,                                                                                                                                                               2023 წლის  II კვარტალის განმავლობაში განხორციელებული შესყიდვების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</si>
</sst>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\ &quot;Lari&quot;;\-#,##0.00\ &quot;Lari&quot;"/>
    <numFmt numFmtId="166" formatCode="_-* #,##0.00\ _L_a_r_i_-;\-* #,##0.00\ _L_a_r_i_-;_-* &quot;-&quot;??\ _L_a_r_i_-;_-@_-"/>
    <numFmt numFmtId="167" formatCode="[$$-C09]#,##0.00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b/>
      <sz val="10"/>
      <name val="Calibri"/>
      <family val="1"/>
      <charset val="204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1"/>
      <charset val="204"/>
      <scheme val="minor"/>
    </font>
    <font>
      <sz val="6"/>
      <color theme="1"/>
      <name val="Calibri"/>
      <family val="2"/>
      <scheme val="minor"/>
    </font>
    <font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3" fillId="0" borderId="0"/>
    <xf numFmtId="164" fontId="7" fillId="0" borderId="0" applyFont="0" applyFill="0" applyBorder="0" applyAlignment="0" applyProtection="0"/>
  </cellStyleXfs>
  <cellXfs count="64">
    <xf numFmtId="0" fontId="0" fillId="0" borderId="0" xfId="0"/>
    <xf numFmtId="49" fontId="1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5" fillId="2" borderId="0" xfId="2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7" fontId="6" fillId="2" borderId="1" xfId="1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65" fontId="10" fillId="2" borderId="8" xfId="1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65" fontId="10" fillId="2" borderId="10" xfId="1" applyNumberFormat="1" applyFont="1" applyFill="1" applyBorder="1" applyAlignment="1">
      <alignment horizontal="right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65" fontId="10" fillId="2" borderId="14" xfId="1" applyNumberFormat="1" applyFont="1" applyFill="1" applyBorder="1" applyAlignment="1">
      <alignment horizontal="right" vertical="center" wrapText="1"/>
    </xf>
    <xf numFmtId="165" fontId="6" fillId="2" borderId="14" xfId="1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7" fontId="6" fillId="2" borderId="8" xfId="1" applyNumberFormat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8">
    <cellStyle name="Comma" xfId="1" builtinId="3"/>
    <cellStyle name="Comma 2" xfId="7"/>
    <cellStyle name="Comma 3" xfId="5"/>
    <cellStyle name="Normal" xfId="0" builtinId="0"/>
    <cellStyle name="Normal 2" xfId="3"/>
    <cellStyle name="Normal 2 2 10" xfId="4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.baghashvili/Desktop/DeskTop%2023/2023/Insurance/&#4307;&#4304;&#4310;&#4326;&#4309;&#4308;&#4309;&#4304;%202023/&#4334;&#4308;&#4314;&#4328;/&#4307;&#4304;&#4316;&#4304;&#4320;&#4311;&#4312;%20N1%20-%20&#4315;&#4317;&#4315;&#4321;&#4304;&#4334;&#4323;&#4320;&#4308;&#4305;&#4312;&#4321;%20&#4322;&#4304;&#4320;&#4312;&#4324;&#4308;&#4305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7">
          <cell r="G7">
            <v>4263.8981399726035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view="pageBreakPreview" zoomScale="90" zoomScaleNormal="100" zoomScaleSheetLayoutView="90" workbookViewId="0">
      <pane ySplit="8" topLeftCell="A9" activePane="bottomLeft" state="frozen"/>
      <selection pane="bottomLeft" sqref="A1:N7"/>
    </sheetView>
  </sheetViews>
  <sheetFormatPr defaultColWidth="9" defaultRowHeight="15" x14ac:dyDescent="0.25"/>
  <cols>
    <col min="1" max="1" width="11.28515625" style="5" customWidth="1"/>
    <col min="2" max="2" width="11.7109375" style="5" customWidth="1"/>
    <col min="3" max="3" width="9.5703125" style="5" customWidth="1"/>
    <col min="4" max="4" width="27.28515625" style="4" customWidth="1"/>
    <col min="5" max="5" width="12.28515625" style="5" customWidth="1"/>
    <col min="6" max="6" width="10.140625" style="5" customWidth="1"/>
    <col min="7" max="7" width="12.42578125" style="5" customWidth="1"/>
    <col min="8" max="8" width="17.42578125" style="5" customWidth="1"/>
    <col min="9" max="9" width="13" style="5" customWidth="1"/>
    <col min="10" max="10" width="16.28515625" style="5" customWidth="1"/>
    <col min="11" max="12" width="12.85546875" style="5" customWidth="1"/>
    <col min="13" max="13" width="11.140625" style="5" customWidth="1"/>
    <col min="14" max="14" width="13.85546875" style="5" customWidth="1"/>
    <col min="15" max="16384" width="9" style="4"/>
  </cols>
  <sheetData>
    <row r="1" spans="1:14" s="2" customFormat="1" ht="12.75" customHeight="1" x14ac:dyDescent="0.2">
      <c r="A1" s="52" t="s">
        <v>385</v>
      </c>
      <c r="B1" s="52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2" customFormat="1" ht="12.75" x14ac:dyDescent="0.2">
      <c r="A2" s="52"/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12.75" x14ac:dyDescent="0.2">
      <c r="A3" s="52"/>
      <c r="B3" s="52"/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2" customFormat="1" ht="12.75" x14ac:dyDescent="0.2">
      <c r="A4" s="52"/>
      <c r="B4" s="52"/>
      <c r="C4" s="52"/>
      <c r="D4" s="53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2" customFormat="1" ht="12.75" x14ac:dyDescent="0.2">
      <c r="A5" s="52"/>
      <c r="B5" s="52"/>
      <c r="C5" s="52"/>
      <c r="D5" s="53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s="2" customFormat="1" ht="12.75" x14ac:dyDescent="0.2">
      <c r="A6" s="52"/>
      <c r="B6" s="52"/>
      <c r="C6" s="52"/>
      <c r="D6" s="53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2" customFormat="1" ht="13.5" thickBot="1" x14ac:dyDescent="0.25">
      <c r="A7" s="52"/>
      <c r="B7" s="52"/>
      <c r="C7" s="52"/>
      <c r="D7" s="53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3" customFormat="1" ht="102" customHeight="1" thickBot="1" x14ac:dyDescent="0.3">
      <c r="A8" s="6" t="s">
        <v>0</v>
      </c>
      <c r="B8" s="7" t="s">
        <v>203</v>
      </c>
      <c r="C8" s="7" t="s">
        <v>1</v>
      </c>
      <c r="D8" s="7" t="s">
        <v>2</v>
      </c>
      <c r="E8" s="7" t="s">
        <v>3</v>
      </c>
      <c r="F8" s="7" t="s">
        <v>204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229</v>
      </c>
      <c r="M8" s="7" t="s">
        <v>327</v>
      </c>
      <c r="N8" s="8" t="s">
        <v>328</v>
      </c>
    </row>
    <row r="9" spans="1:14" ht="41.25" customHeight="1" x14ac:dyDescent="0.25">
      <c r="A9" s="39" t="s">
        <v>9</v>
      </c>
      <c r="B9" s="40" t="s">
        <v>12</v>
      </c>
      <c r="C9" s="41" t="s">
        <v>52</v>
      </c>
      <c r="D9" s="42" t="s">
        <v>30</v>
      </c>
      <c r="E9" s="43" t="s">
        <v>14</v>
      </c>
      <c r="F9" s="40">
        <v>190173465</v>
      </c>
      <c r="G9" s="40" t="s">
        <v>28</v>
      </c>
      <c r="H9" s="44" t="s">
        <v>32</v>
      </c>
      <c r="I9" s="45">
        <v>236098165</v>
      </c>
      <c r="J9" s="40" t="s">
        <v>227</v>
      </c>
      <c r="K9" s="46">
        <v>3800</v>
      </c>
      <c r="L9" s="47">
        <v>2835</v>
      </c>
      <c r="M9" s="47">
        <v>0</v>
      </c>
      <c r="N9" s="48" t="s">
        <v>164</v>
      </c>
    </row>
    <row r="10" spans="1:14" ht="35.25" customHeight="1" x14ac:dyDescent="0.25">
      <c r="A10" s="24" t="s">
        <v>9</v>
      </c>
      <c r="B10" s="21" t="s">
        <v>10</v>
      </c>
      <c r="C10" s="21">
        <v>50100000</v>
      </c>
      <c r="D10" s="28" t="s">
        <v>31</v>
      </c>
      <c r="E10" s="26" t="s">
        <v>14</v>
      </c>
      <c r="F10" s="21">
        <v>190200358</v>
      </c>
      <c r="G10" s="21" t="s">
        <v>29</v>
      </c>
      <c r="H10" s="27" t="s">
        <v>21</v>
      </c>
      <c r="I10" s="22">
        <v>51205799300010</v>
      </c>
      <c r="J10" s="21" t="s">
        <v>35</v>
      </c>
      <c r="K10" s="11">
        <v>37008</v>
      </c>
      <c r="L10" s="10">
        <v>106190.76</v>
      </c>
      <c r="M10" s="10">
        <v>0</v>
      </c>
      <c r="N10" s="23" t="s">
        <v>19</v>
      </c>
    </row>
    <row r="11" spans="1:14" ht="35.25" customHeight="1" x14ac:dyDescent="0.25">
      <c r="A11" s="24" t="s">
        <v>9</v>
      </c>
      <c r="B11" s="25" t="s">
        <v>10</v>
      </c>
      <c r="C11" s="21">
        <v>50400000</v>
      </c>
      <c r="D11" s="28" t="s">
        <v>48</v>
      </c>
      <c r="E11" s="26" t="s">
        <v>14</v>
      </c>
      <c r="F11" s="21">
        <v>200144228</v>
      </c>
      <c r="G11" s="21" t="s">
        <v>44</v>
      </c>
      <c r="H11" s="27" t="s">
        <v>21</v>
      </c>
      <c r="I11" s="22">
        <v>51205799300010</v>
      </c>
      <c r="J11" s="21" t="s">
        <v>47</v>
      </c>
      <c r="K11" s="11">
        <v>150138</v>
      </c>
      <c r="L11" s="10">
        <v>494029.09</v>
      </c>
      <c r="M11" s="10">
        <v>0</v>
      </c>
      <c r="N11" s="23" t="s">
        <v>19</v>
      </c>
    </row>
    <row r="12" spans="1:14" ht="35.25" customHeight="1" x14ac:dyDescent="0.25">
      <c r="A12" s="24" t="s">
        <v>9</v>
      </c>
      <c r="B12" s="25" t="s">
        <v>50</v>
      </c>
      <c r="C12" s="21">
        <v>33100000</v>
      </c>
      <c r="D12" s="28" t="s">
        <v>59</v>
      </c>
      <c r="E12" s="26" t="s">
        <v>11</v>
      </c>
      <c r="F12" s="21">
        <v>210000903</v>
      </c>
      <c r="G12" s="21" t="s">
        <v>53</v>
      </c>
      <c r="H12" s="27" t="s">
        <v>55</v>
      </c>
      <c r="I12" s="22">
        <v>405278202</v>
      </c>
      <c r="J12" s="21" t="s">
        <v>57</v>
      </c>
      <c r="K12" s="9">
        <v>7202</v>
      </c>
      <c r="L12" s="10">
        <v>7202</v>
      </c>
      <c r="M12" s="10">
        <v>0</v>
      </c>
      <c r="N12" s="23" t="s">
        <v>163</v>
      </c>
    </row>
    <row r="13" spans="1:14" ht="37.5" customHeight="1" x14ac:dyDescent="0.25">
      <c r="A13" s="24" t="s">
        <v>9</v>
      </c>
      <c r="B13" s="25" t="s">
        <v>15</v>
      </c>
      <c r="C13" s="21">
        <v>79200000</v>
      </c>
      <c r="D13" s="28" t="s">
        <v>63</v>
      </c>
      <c r="E13" s="26" t="s">
        <v>11</v>
      </c>
      <c r="F13" s="21">
        <v>210005631</v>
      </c>
      <c r="G13" s="21" t="s">
        <v>60</v>
      </c>
      <c r="H13" s="27" t="s">
        <v>62</v>
      </c>
      <c r="I13" s="22">
        <v>405220611</v>
      </c>
      <c r="J13" s="21" t="s">
        <v>61</v>
      </c>
      <c r="K13" s="11">
        <v>100423.54315758726</v>
      </c>
      <c r="L13" s="10">
        <v>214338.9</v>
      </c>
      <c r="M13" s="10">
        <v>0</v>
      </c>
      <c r="N13" s="23" t="s">
        <v>19</v>
      </c>
    </row>
    <row r="14" spans="1:14" ht="39.75" customHeight="1" x14ac:dyDescent="0.25">
      <c r="A14" s="24" t="s">
        <v>9</v>
      </c>
      <c r="B14" s="25" t="s">
        <v>15</v>
      </c>
      <c r="C14" s="21">
        <v>72200000</v>
      </c>
      <c r="D14" s="28" t="s">
        <v>39</v>
      </c>
      <c r="E14" s="26" t="s">
        <v>11</v>
      </c>
      <c r="F14" s="21">
        <v>210010878</v>
      </c>
      <c r="G14" s="21" t="s">
        <v>65</v>
      </c>
      <c r="H14" s="27" t="s">
        <v>38</v>
      </c>
      <c r="I14" s="22">
        <v>402000614</v>
      </c>
      <c r="J14" s="21" t="s">
        <v>205</v>
      </c>
      <c r="K14" s="9">
        <v>64900</v>
      </c>
      <c r="L14" s="10">
        <v>64457.5</v>
      </c>
      <c r="M14" s="10">
        <v>885.30000000000291</v>
      </c>
      <c r="N14" s="23" t="s">
        <v>164</v>
      </c>
    </row>
    <row r="15" spans="1:14" ht="35.25" customHeight="1" x14ac:dyDescent="0.25">
      <c r="A15" s="24" t="s">
        <v>9</v>
      </c>
      <c r="B15" s="25" t="s">
        <v>67</v>
      </c>
      <c r="C15" s="21">
        <v>33100000</v>
      </c>
      <c r="D15" s="28" t="s">
        <v>68</v>
      </c>
      <c r="E15" s="26" t="s">
        <v>11</v>
      </c>
      <c r="F15" s="21">
        <v>210017928</v>
      </c>
      <c r="G15" s="21" t="s">
        <v>69</v>
      </c>
      <c r="H15" s="27" t="s">
        <v>70</v>
      </c>
      <c r="I15" s="22">
        <v>404926363</v>
      </c>
      <c r="J15" s="21" t="s">
        <v>71</v>
      </c>
      <c r="K15" s="9">
        <v>3940</v>
      </c>
      <c r="L15" s="10">
        <v>3940</v>
      </c>
      <c r="M15" s="10">
        <v>0</v>
      </c>
      <c r="N15" s="23" t="s">
        <v>163</v>
      </c>
    </row>
    <row r="16" spans="1:14" ht="35.25" customHeight="1" x14ac:dyDescent="0.25">
      <c r="A16" s="24" t="s">
        <v>9</v>
      </c>
      <c r="B16" s="25" t="s">
        <v>67</v>
      </c>
      <c r="C16" s="21">
        <v>33100000</v>
      </c>
      <c r="D16" s="28" t="s">
        <v>72</v>
      </c>
      <c r="E16" s="26" t="s">
        <v>11</v>
      </c>
      <c r="F16" s="21">
        <v>210018618</v>
      </c>
      <c r="G16" s="21" t="s">
        <v>73</v>
      </c>
      <c r="H16" s="27" t="s">
        <v>74</v>
      </c>
      <c r="I16" s="22">
        <v>202463592</v>
      </c>
      <c r="J16" s="21" t="s">
        <v>75</v>
      </c>
      <c r="K16" s="9">
        <v>29240.400000000001</v>
      </c>
      <c r="L16" s="10">
        <v>29240.400000000001</v>
      </c>
      <c r="M16" s="10">
        <v>0</v>
      </c>
      <c r="N16" s="23" t="s">
        <v>163</v>
      </c>
    </row>
    <row r="17" spans="1:14" ht="35.25" customHeight="1" x14ac:dyDescent="0.25">
      <c r="A17" s="24" t="s">
        <v>9</v>
      </c>
      <c r="B17" s="25" t="s">
        <v>67</v>
      </c>
      <c r="C17" s="21">
        <v>33100000</v>
      </c>
      <c r="D17" s="28" t="s">
        <v>77</v>
      </c>
      <c r="E17" s="26" t="s">
        <v>11</v>
      </c>
      <c r="F17" s="21">
        <v>210018678</v>
      </c>
      <c r="G17" s="21" t="s">
        <v>78</v>
      </c>
      <c r="H17" s="27" t="s">
        <v>79</v>
      </c>
      <c r="I17" s="22">
        <v>404901834</v>
      </c>
      <c r="J17" s="21" t="s">
        <v>80</v>
      </c>
      <c r="K17" s="9">
        <v>128800</v>
      </c>
      <c r="L17" s="10">
        <v>128800</v>
      </c>
      <c r="M17" s="10">
        <v>0</v>
      </c>
      <c r="N17" s="23" t="s">
        <v>163</v>
      </c>
    </row>
    <row r="18" spans="1:14" ht="35.25" customHeight="1" x14ac:dyDescent="0.25">
      <c r="A18" s="24" t="s">
        <v>9</v>
      </c>
      <c r="B18" s="25" t="s">
        <v>67</v>
      </c>
      <c r="C18" s="21">
        <v>33100000</v>
      </c>
      <c r="D18" s="28" t="s">
        <v>81</v>
      </c>
      <c r="E18" s="26" t="s">
        <v>11</v>
      </c>
      <c r="F18" s="21">
        <v>210020744</v>
      </c>
      <c r="G18" s="21" t="s">
        <v>82</v>
      </c>
      <c r="H18" s="27" t="s">
        <v>83</v>
      </c>
      <c r="I18" s="22">
        <v>401967742</v>
      </c>
      <c r="J18" s="21" t="s">
        <v>165</v>
      </c>
      <c r="K18" s="9">
        <v>118800</v>
      </c>
      <c r="L18" s="10">
        <v>118800</v>
      </c>
      <c r="M18" s="10">
        <v>0</v>
      </c>
      <c r="N18" s="23" t="s">
        <v>163</v>
      </c>
    </row>
    <row r="19" spans="1:14" ht="35.25" customHeight="1" x14ac:dyDescent="0.25">
      <c r="A19" s="24" t="s">
        <v>9</v>
      </c>
      <c r="B19" s="25" t="s">
        <v>67</v>
      </c>
      <c r="C19" s="21">
        <v>33100000</v>
      </c>
      <c r="D19" s="28" t="s">
        <v>84</v>
      </c>
      <c r="E19" s="26" t="s">
        <v>11</v>
      </c>
      <c r="F19" s="21">
        <v>210018984</v>
      </c>
      <c r="G19" s="21" t="s">
        <v>85</v>
      </c>
      <c r="H19" s="27" t="s">
        <v>86</v>
      </c>
      <c r="I19" s="22">
        <v>206335704</v>
      </c>
      <c r="J19" s="21" t="s">
        <v>87</v>
      </c>
      <c r="K19" s="9">
        <v>124000</v>
      </c>
      <c r="L19" s="10">
        <v>124000</v>
      </c>
      <c r="M19" s="10">
        <v>0</v>
      </c>
      <c r="N19" s="23" t="s">
        <v>163</v>
      </c>
    </row>
    <row r="20" spans="1:14" ht="35.25" customHeight="1" x14ac:dyDescent="0.25">
      <c r="A20" s="24" t="s">
        <v>9</v>
      </c>
      <c r="B20" s="25" t="s">
        <v>67</v>
      </c>
      <c r="C20" s="21">
        <v>34400000</v>
      </c>
      <c r="D20" s="28" t="s">
        <v>88</v>
      </c>
      <c r="E20" s="26" t="s">
        <v>11</v>
      </c>
      <c r="F20" s="21">
        <v>210021080</v>
      </c>
      <c r="G20" s="21" t="s">
        <v>89</v>
      </c>
      <c r="H20" s="27" t="s">
        <v>90</v>
      </c>
      <c r="I20" s="22">
        <v>405219099</v>
      </c>
      <c r="J20" s="21" t="s">
        <v>91</v>
      </c>
      <c r="K20" s="9">
        <v>45500</v>
      </c>
      <c r="L20" s="10">
        <v>45500</v>
      </c>
      <c r="M20" s="10">
        <v>0</v>
      </c>
      <c r="N20" s="23" t="s">
        <v>163</v>
      </c>
    </row>
    <row r="21" spans="1:14" ht="35.25" customHeight="1" x14ac:dyDescent="0.25">
      <c r="A21" s="24" t="s">
        <v>9</v>
      </c>
      <c r="B21" s="25" t="s">
        <v>67</v>
      </c>
      <c r="C21" s="21">
        <v>30200000</v>
      </c>
      <c r="D21" s="28" t="s">
        <v>92</v>
      </c>
      <c r="E21" s="26" t="s">
        <v>11</v>
      </c>
      <c r="F21" s="21">
        <v>210020629</v>
      </c>
      <c r="G21" s="21" t="s">
        <v>93</v>
      </c>
      <c r="H21" s="27" t="s">
        <v>94</v>
      </c>
      <c r="I21" s="22">
        <v>404578140</v>
      </c>
      <c r="J21" s="21" t="s">
        <v>95</v>
      </c>
      <c r="K21" s="9">
        <v>164720</v>
      </c>
      <c r="L21" s="10">
        <v>164720</v>
      </c>
      <c r="M21" s="10">
        <v>0</v>
      </c>
      <c r="N21" s="23" t="s">
        <v>163</v>
      </c>
    </row>
    <row r="22" spans="1:14" ht="35.25" customHeight="1" x14ac:dyDescent="0.25">
      <c r="A22" s="24" t="s">
        <v>9</v>
      </c>
      <c r="B22" s="25" t="s">
        <v>67</v>
      </c>
      <c r="C22" s="21">
        <v>33100000</v>
      </c>
      <c r="D22" s="28" t="s">
        <v>96</v>
      </c>
      <c r="E22" s="26" t="s">
        <v>11</v>
      </c>
      <c r="F22" s="21">
        <v>210021199</v>
      </c>
      <c r="G22" s="21" t="s">
        <v>97</v>
      </c>
      <c r="H22" s="27" t="s">
        <v>98</v>
      </c>
      <c r="I22" s="22">
        <v>400066815</v>
      </c>
      <c r="J22" s="21" t="s">
        <v>99</v>
      </c>
      <c r="K22" s="9">
        <v>4085</v>
      </c>
      <c r="L22" s="9">
        <v>4085</v>
      </c>
      <c r="M22" s="9">
        <v>0</v>
      </c>
      <c r="N22" s="23" t="s">
        <v>163</v>
      </c>
    </row>
    <row r="23" spans="1:14" ht="35.25" customHeight="1" x14ac:dyDescent="0.25">
      <c r="A23" s="24" t="s">
        <v>36</v>
      </c>
      <c r="B23" s="25" t="s">
        <v>51</v>
      </c>
      <c r="C23" s="21">
        <v>33600000</v>
      </c>
      <c r="D23" s="28" t="s">
        <v>40</v>
      </c>
      <c r="E23" s="26" t="s">
        <v>14</v>
      </c>
      <c r="F23" s="21">
        <v>210148783</v>
      </c>
      <c r="G23" s="21" t="s">
        <v>100</v>
      </c>
      <c r="H23" s="27" t="s">
        <v>33</v>
      </c>
      <c r="I23" s="22" t="s">
        <v>34</v>
      </c>
      <c r="J23" s="21" t="s">
        <v>101</v>
      </c>
      <c r="K23" s="11">
        <v>902161.55</v>
      </c>
      <c r="L23" s="10">
        <v>2776311.97</v>
      </c>
      <c r="M23" s="10">
        <v>0</v>
      </c>
      <c r="N23" s="23" t="s">
        <v>19</v>
      </c>
    </row>
    <row r="24" spans="1:14" ht="35.25" customHeight="1" x14ac:dyDescent="0.25">
      <c r="A24" s="24" t="s">
        <v>9</v>
      </c>
      <c r="B24" s="25" t="s">
        <v>10</v>
      </c>
      <c r="C24" s="21">
        <v>33600000</v>
      </c>
      <c r="D24" s="28" t="s">
        <v>106</v>
      </c>
      <c r="E24" s="26" t="s">
        <v>14</v>
      </c>
      <c r="F24" s="21">
        <v>210152742</v>
      </c>
      <c r="G24" s="21" t="s">
        <v>107</v>
      </c>
      <c r="H24" s="27" t="s">
        <v>22</v>
      </c>
      <c r="I24" s="22" t="s">
        <v>64</v>
      </c>
      <c r="J24" s="21" t="s">
        <v>105</v>
      </c>
      <c r="K24" s="11">
        <v>47571.5</v>
      </c>
      <c r="L24" s="11">
        <v>47571.5</v>
      </c>
      <c r="M24" s="11">
        <v>47571.5</v>
      </c>
      <c r="N24" s="23" t="s">
        <v>164</v>
      </c>
    </row>
    <row r="25" spans="1:14" ht="35.25" customHeight="1" x14ac:dyDescent="0.25">
      <c r="A25" s="24" t="s">
        <v>9</v>
      </c>
      <c r="B25" s="25" t="s">
        <v>12</v>
      </c>
      <c r="C25" s="21">
        <v>33100000</v>
      </c>
      <c r="D25" s="28" t="s">
        <v>109</v>
      </c>
      <c r="E25" s="26" t="s">
        <v>11</v>
      </c>
      <c r="F25" s="21">
        <v>210023204</v>
      </c>
      <c r="G25" s="21" t="s">
        <v>110</v>
      </c>
      <c r="H25" s="27" t="s">
        <v>111</v>
      </c>
      <c r="I25" s="22">
        <v>405022899</v>
      </c>
      <c r="J25" s="21" t="s">
        <v>112</v>
      </c>
      <c r="K25" s="9">
        <v>9229</v>
      </c>
      <c r="L25" s="10">
        <v>8926.27</v>
      </c>
      <c r="M25" s="10">
        <v>0</v>
      </c>
      <c r="N25" s="23" t="s">
        <v>163</v>
      </c>
    </row>
    <row r="26" spans="1:14" ht="42.75" customHeight="1" x14ac:dyDescent="0.25">
      <c r="A26" s="24" t="s">
        <v>9</v>
      </c>
      <c r="B26" s="25" t="s">
        <v>10</v>
      </c>
      <c r="C26" s="21">
        <v>85100000</v>
      </c>
      <c r="D26" s="28" t="s">
        <v>135</v>
      </c>
      <c r="E26" s="26" t="s">
        <v>11</v>
      </c>
      <c r="F26" s="21">
        <v>220000427</v>
      </c>
      <c r="G26" s="21" t="s">
        <v>115</v>
      </c>
      <c r="H26" s="27" t="s">
        <v>124</v>
      </c>
      <c r="I26" s="22">
        <v>202430814</v>
      </c>
      <c r="J26" s="21" t="s">
        <v>129</v>
      </c>
      <c r="K26" s="9">
        <v>245440</v>
      </c>
      <c r="L26" s="10">
        <v>245440</v>
      </c>
      <c r="M26" s="10">
        <v>0</v>
      </c>
      <c r="N26" s="23" t="s">
        <v>19</v>
      </c>
    </row>
    <row r="27" spans="1:14" ht="35.25" customHeight="1" x14ac:dyDescent="0.25">
      <c r="A27" s="24" t="s">
        <v>9</v>
      </c>
      <c r="B27" s="25" t="s">
        <v>12</v>
      </c>
      <c r="C27" s="21">
        <v>30200000</v>
      </c>
      <c r="D27" s="28" t="s">
        <v>136</v>
      </c>
      <c r="E27" s="26" t="s">
        <v>11</v>
      </c>
      <c r="F27" s="21">
        <v>220001357</v>
      </c>
      <c r="G27" s="21" t="s">
        <v>116</v>
      </c>
      <c r="H27" s="27" t="s">
        <v>125</v>
      </c>
      <c r="I27" s="22">
        <v>204892964</v>
      </c>
      <c r="J27" s="21" t="s">
        <v>130</v>
      </c>
      <c r="K27" s="9">
        <v>6975</v>
      </c>
      <c r="L27" s="9">
        <v>6975</v>
      </c>
      <c r="M27" s="9">
        <v>0</v>
      </c>
      <c r="N27" s="23" t="s">
        <v>163</v>
      </c>
    </row>
    <row r="28" spans="1:14" ht="35.25" customHeight="1" x14ac:dyDescent="0.25">
      <c r="A28" s="24" t="s">
        <v>9</v>
      </c>
      <c r="B28" s="25" t="s">
        <v>15</v>
      </c>
      <c r="C28" s="21">
        <v>72400000</v>
      </c>
      <c r="D28" s="28" t="s">
        <v>27</v>
      </c>
      <c r="E28" s="26" t="s">
        <v>14</v>
      </c>
      <c r="F28" s="21">
        <v>220039412</v>
      </c>
      <c r="G28" s="21" t="s">
        <v>117</v>
      </c>
      <c r="H28" s="27" t="s">
        <v>126</v>
      </c>
      <c r="I28" s="22">
        <v>205277369</v>
      </c>
      <c r="J28" s="21" t="s">
        <v>131</v>
      </c>
      <c r="K28" s="9">
        <v>275</v>
      </c>
      <c r="L28" s="10">
        <v>275</v>
      </c>
      <c r="M28" s="10">
        <v>0</v>
      </c>
      <c r="N28" s="23" t="s">
        <v>19</v>
      </c>
    </row>
    <row r="29" spans="1:14" ht="35.25" customHeight="1" x14ac:dyDescent="0.25">
      <c r="A29" s="24" t="s">
        <v>9</v>
      </c>
      <c r="B29" s="25" t="s">
        <v>134</v>
      </c>
      <c r="C29" s="21">
        <v>33100000</v>
      </c>
      <c r="D29" s="28" t="s">
        <v>137</v>
      </c>
      <c r="E29" s="26" t="s">
        <v>11</v>
      </c>
      <c r="F29" s="21">
        <v>210025231</v>
      </c>
      <c r="G29" s="21" t="s">
        <v>118</v>
      </c>
      <c r="H29" s="27" t="s">
        <v>127</v>
      </c>
      <c r="I29" s="22">
        <v>404576909</v>
      </c>
      <c r="J29" s="21" t="s">
        <v>132</v>
      </c>
      <c r="K29" s="9">
        <v>10474</v>
      </c>
      <c r="L29" s="10">
        <v>10474</v>
      </c>
      <c r="M29" s="10">
        <v>0</v>
      </c>
      <c r="N29" s="23" t="s">
        <v>163</v>
      </c>
    </row>
    <row r="30" spans="1:14" ht="35.25" customHeight="1" x14ac:dyDescent="0.25">
      <c r="A30" s="24" t="s">
        <v>9</v>
      </c>
      <c r="B30" s="25" t="s">
        <v>10</v>
      </c>
      <c r="C30" s="21">
        <v>34100000</v>
      </c>
      <c r="D30" s="28" t="s">
        <v>138</v>
      </c>
      <c r="E30" s="26" t="s">
        <v>11</v>
      </c>
      <c r="F30" s="21">
        <v>220002555</v>
      </c>
      <c r="G30" s="21" t="s">
        <v>119</v>
      </c>
      <c r="H30" s="27" t="s">
        <v>66</v>
      </c>
      <c r="I30" s="22">
        <v>401960286</v>
      </c>
      <c r="J30" s="21" t="s">
        <v>162</v>
      </c>
      <c r="K30" s="9">
        <v>130979</v>
      </c>
      <c r="L30" s="10">
        <v>130979</v>
      </c>
      <c r="M30" s="10">
        <v>0</v>
      </c>
      <c r="N30" s="23" t="s">
        <v>163</v>
      </c>
    </row>
    <row r="31" spans="1:14" ht="35.25" customHeight="1" x14ac:dyDescent="0.25">
      <c r="A31" s="24" t="s">
        <v>9</v>
      </c>
      <c r="B31" s="25" t="s">
        <v>10</v>
      </c>
      <c r="C31" s="21">
        <v>50400000</v>
      </c>
      <c r="D31" s="28" t="s">
        <v>139</v>
      </c>
      <c r="E31" s="26" t="s">
        <v>14</v>
      </c>
      <c r="F31" s="21">
        <v>220046969</v>
      </c>
      <c r="G31" s="21" t="s">
        <v>120</v>
      </c>
      <c r="H31" s="27" t="s">
        <v>21</v>
      </c>
      <c r="I31" s="22">
        <v>51205799300010</v>
      </c>
      <c r="J31" s="21" t="s">
        <v>133</v>
      </c>
      <c r="K31" s="11">
        <v>159318</v>
      </c>
      <c r="L31" s="11">
        <v>159318</v>
      </c>
      <c r="M31" s="11">
        <v>0</v>
      </c>
      <c r="N31" s="23" t="s">
        <v>19</v>
      </c>
    </row>
    <row r="32" spans="1:14" ht="35.25" customHeight="1" x14ac:dyDescent="0.25">
      <c r="A32" s="24" t="s">
        <v>9</v>
      </c>
      <c r="B32" s="25" t="s">
        <v>12</v>
      </c>
      <c r="C32" s="21">
        <v>33100000</v>
      </c>
      <c r="D32" s="28" t="s">
        <v>140</v>
      </c>
      <c r="E32" s="26" t="s">
        <v>16</v>
      </c>
      <c r="F32" s="21">
        <v>220000008</v>
      </c>
      <c r="G32" s="21" t="s">
        <v>121</v>
      </c>
      <c r="H32" s="27" t="s">
        <v>128</v>
      </c>
      <c r="I32" s="22">
        <v>402023074</v>
      </c>
      <c r="J32" s="21" t="s">
        <v>228</v>
      </c>
      <c r="K32" s="9">
        <v>1043341.5</v>
      </c>
      <c r="L32" s="10">
        <v>1043341.5</v>
      </c>
      <c r="M32" s="10">
        <v>0</v>
      </c>
      <c r="N32" s="23" t="s">
        <v>19</v>
      </c>
    </row>
    <row r="33" spans="1:14" ht="35.25" customHeight="1" x14ac:dyDescent="0.25">
      <c r="A33" s="24" t="s">
        <v>9</v>
      </c>
      <c r="B33" s="25" t="s">
        <v>134</v>
      </c>
      <c r="C33" s="21">
        <v>30200000</v>
      </c>
      <c r="D33" s="28" t="s">
        <v>156</v>
      </c>
      <c r="E33" s="26" t="s">
        <v>11</v>
      </c>
      <c r="F33" s="21">
        <v>220005181</v>
      </c>
      <c r="G33" s="21" t="s">
        <v>141</v>
      </c>
      <c r="H33" s="27" t="s">
        <v>147</v>
      </c>
      <c r="I33" s="22">
        <v>205029351</v>
      </c>
      <c r="J33" s="21" t="s">
        <v>150</v>
      </c>
      <c r="K33" s="9">
        <v>11496</v>
      </c>
      <c r="L33" s="9">
        <v>11496</v>
      </c>
      <c r="M33" s="9">
        <v>0</v>
      </c>
      <c r="N33" s="23" t="s">
        <v>163</v>
      </c>
    </row>
    <row r="34" spans="1:14" ht="35.25" customHeight="1" x14ac:dyDescent="0.25">
      <c r="A34" s="24" t="s">
        <v>9</v>
      </c>
      <c r="B34" s="25" t="s">
        <v>15</v>
      </c>
      <c r="C34" s="21">
        <v>79200000</v>
      </c>
      <c r="D34" s="28" t="s">
        <v>63</v>
      </c>
      <c r="E34" s="26" t="s">
        <v>14</v>
      </c>
      <c r="F34" s="21">
        <v>220067204</v>
      </c>
      <c r="G34" s="21" t="s">
        <v>142</v>
      </c>
      <c r="H34" s="27" t="s">
        <v>62</v>
      </c>
      <c r="I34" s="22">
        <v>405220611</v>
      </c>
      <c r="J34" s="21" t="s">
        <v>151</v>
      </c>
      <c r="K34" s="11">
        <v>26432</v>
      </c>
      <c r="L34" s="9">
        <v>28493.99</v>
      </c>
      <c r="M34" s="9">
        <v>0</v>
      </c>
      <c r="N34" s="23" t="s">
        <v>19</v>
      </c>
    </row>
    <row r="35" spans="1:14" ht="35.25" customHeight="1" x14ac:dyDescent="0.25">
      <c r="A35" s="24" t="s">
        <v>9</v>
      </c>
      <c r="B35" s="25" t="s">
        <v>67</v>
      </c>
      <c r="C35" s="21">
        <v>33100000</v>
      </c>
      <c r="D35" s="28" t="s">
        <v>158</v>
      </c>
      <c r="E35" s="26" t="s">
        <v>11</v>
      </c>
      <c r="F35" s="21">
        <v>220007721</v>
      </c>
      <c r="G35" s="21" t="s">
        <v>143</v>
      </c>
      <c r="H35" s="27" t="s">
        <v>79</v>
      </c>
      <c r="I35" s="22">
        <v>404901834</v>
      </c>
      <c r="J35" s="21" t="s">
        <v>152</v>
      </c>
      <c r="K35" s="9">
        <v>37888</v>
      </c>
      <c r="L35" s="9">
        <v>37888</v>
      </c>
      <c r="M35" s="9">
        <v>0</v>
      </c>
      <c r="N35" s="23" t="s">
        <v>163</v>
      </c>
    </row>
    <row r="36" spans="1:14" ht="35.25" customHeight="1" x14ac:dyDescent="0.25">
      <c r="A36" s="24" t="s">
        <v>9</v>
      </c>
      <c r="B36" s="25" t="s">
        <v>15</v>
      </c>
      <c r="C36" s="21">
        <v>79500000</v>
      </c>
      <c r="D36" s="28" t="s">
        <v>17</v>
      </c>
      <c r="E36" s="26" t="s">
        <v>14</v>
      </c>
      <c r="F36" s="21">
        <v>220074039</v>
      </c>
      <c r="G36" s="21" t="s">
        <v>144</v>
      </c>
      <c r="H36" s="27" t="s">
        <v>122</v>
      </c>
      <c r="I36" s="22">
        <v>412702446</v>
      </c>
      <c r="J36" s="21" t="s">
        <v>153</v>
      </c>
      <c r="K36" s="9">
        <v>3500</v>
      </c>
      <c r="L36" s="9">
        <v>3089.02</v>
      </c>
      <c r="M36" s="9">
        <v>0</v>
      </c>
      <c r="N36" s="23" t="s">
        <v>19</v>
      </c>
    </row>
    <row r="37" spans="1:14" ht="49.5" customHeight="1" x14ac:dyDescent="0.25">
      <c r="A37" s="24" t="s">
        <v>9</v>
      </c>
      <c r="B37" s="25" t="s">
        <v>67</v>
      </c>
      <c r="C37" s="21">
        <v>85300000</v>
      </c>
      <c r="D37" s="28" t="s">
        <v>160</v>
      </c>
      <c r="E37" s="26" t="s">
        <v>11</v>
      </c>
      <c r="F37" s="21">
        <v>220008646</v>
      </c>
      <c r="G37" s="21" t="s">
        <v>145</v>
      </c>
      <c r="H37" s="27" t="s">
        <v>148</v>
      </c>
      <c r="I37" s="22">
        <v>405129481</v>
      </c>
      <c r="J37" s="21" t="s">
        <v>154</v>
      </c>
      <c r="K37" s="9">
        <v>169330</v>
      </c>
      <c r="L37" s="9">
        <v>169330</v>
      </c>
      <c r="M37" s="9">
        <v>0</v>
      </c>
      <c r="N37" s="23" t="s">
        <v>19</v>
      </c>
    </row>
    <row r="38" spans="1:14" ht="35.25" customHeight="1" x14ac:dyDescent="0.25">
      <c r="A38" s="24" t="s">
        <v>9</v>
      </c>
      <c r="B38" s="25" t="s">
        <v>12</v>
      </c>
      <c r="C38" s="21">
        <v>30200000</v>
      </c>
      <c r="D38" s="28" t="s">
        <v>161</v>
      </c>
      <c r="E38" s="26" t="s">
        <v>11</v>
      </c>
      <c r="F38" s="21">
        <v>220009742</v>
      </c>
      <c r="G38" s="21" t="s">
        <v>146</v>
      </c>
      <c r="H38" s="27" t="s">
        <v>149</v>
      </c>
      <c r="I38" s="22">
        <v>202441189</v>
      </c>
      <c r="J38" s="21" t="s">
        <v>155</v>
      </c>
      <c r="K38" s="9">
        <v>2990</v>
      </c>
      <c r="L38" s="9">
        <v>2990</v>
      </c>
      <c r="M38" s="9">
        <v>0</v>
      </c>
      <c r="N38" s="23" t="s">
        <v>163</v>
      </c>
    </row>
    <row r="39" spans="1:14" ht="35.25" customHeight="1" x14ac:dyDescent="0.25">
      <c r="A39" s="24" t="s">
        <v>9</v>
      </c>
      <c r="B39" s="25" t="s">
        <v>12</v>
      </c>
      <c r="C39" s="21">
        <v>85100000</v>
      </c>
      <c r="D39" s="28" t="s">
        <v>104</v>
      </c>
      <c r="E39" s="26" t="s">
        <v>11</v>
      </c>
      <c r="F39" s="21">
        <v>220010602</v>
      </c>
      <c r="G39" s="21" t="s">
        <v>166</v>
      </c>
      <c r="H39" s="27" t="s">
        <v>41</v>
      </c>
      <c r="I39" s="22">
        <v>404406335</v>
      </c>
      <c r="J39" s="21" t="s">
        <v>176</v>
      </c>
      <c r="K39" s="9">
        <v>271765.81</v>
      </c>
      <c r="L39" s="9">
        <v>261518.78</v>
      </c>
      <c r="M39" s="9">
        <v>0</v>
      </c>
      <c r="N39" s="23" t="s">
        <v>164</v>
      </c>
    </row>
    <row r="40" spans="1:14" ht="51" customHeight="1" x14ac:dyDescent="0.25">
      <c r="A40" s="24" t="s">
        <v>9</v>
      </c>
      <c r="B40" s="25" t="s">
        <v>12</v>
      </c>
      <c r="C40" s="21">
        <v>85100000</v>
      </c>
      <c r="D40" s="28" t="s">
        <v>113</v>
      </c>
      <c r="E40" s="26" t="s">
        <v>11</v>
      </c>
      <c r="F40" s="21">
        <v>220010736</v>
      </c>
      <c r="G40" s="21" t="s">
        <v>167</v>
      </c>
      <c r="H40" s="27" t="s">
        <v>114</v>
      </c>
      <c r="I40" s="22">
        <v>204954843</v>
      </c>
      <c r="J40" s="21" t="s">
        <v>177</v>
      </c>
      <c r="K40" s="9">
        <v>481301.7</v>
      </c>
      <c r="L40" s="9">
        <v>478824.55</v>
      </c>
      <c r="M40" s="9">
        <v>0</v>
      </c>
      <c r="N40" s="23" t="s">
        <v>164</v>
      </c>
    </row>
    <row r="41" spans="1:14" ht="80.25" customHeight="1" x14ac:dyDescent="0.25">
      <c r="A41" s="24" t="s">
        <v>9</v>
      </c>
      <c r="B41" s="25" t="s">
        <v>12</v>
      </c>
      <c r="C41" s="21">
        <v>85100000</v>
      </c>
      <c r="D41" s="28" t="s">
        <v>193</v>
      </c>
      <c r="E41" s="26" t="s">
        <v>11</v>
      </c>
      <c r="F41" s="21">
        <v>220010740</v>
      </c>
      <c r="G41" s="21" t="s">
        <v>168</v>
      </c>
      <c r="H41" s="27" t="s">
        <v>42</v>
      </c>
      <c r="I41" s="22">
        <v>205176780</v>
      </c>
      <c r="J41" s="21" t="s">
        <v>177</v>
      </c>
      <c r="K41" s="9">
        <v>950971.54</v>
      </c>
      <c r="L41" s="9">
        <v>930408.56</v>
      </c>
      <c r="M41" s="9">
        <v>0</v>
      </c>
      <c r="N41" s="23" t="s">
        <v>19</v>
      </c>
    </row>
    <row r="42" spans="1:14" ht="37.5" customHeight="1" x14ac:dyDescent="0.25">
      <c r="A42" s="24" t="s">
        <v>9</v>
      </c>
      <c r="B42" s="25" t="s">
        <v>10</v>
      </c>
      <c r="C42" s="21">
        <v>72400000</v>
      </c>
      <c r="D42" s="28" t="s">
        <v>194</v>
      </c>
      <c r="E42" s="26" t="s">
        <v>14</v>
      </c>
      <c r="F42" s="21">
        <v>220095464</v>
      </c>
      <c r="G42" s="21" t="s">
        <v>169</v>
      </c>
      <c r="H42" s="27" t="s">
        <v>185</v>
      </c>
      <c r="I42" s="22">
        <v>205277369</v>
      </c>
      <c r="J42" s="21" t="s">
        <v>178</v>
      </c>
      <c r="K42" s="9">
        <v>30</v>
      </c>
      <c r="L42" s="9">
        <v>30</v>
      </c>
      <c r="M42" s="9">
        <v>0</v>
      </c>
      <c r="N42" s="23" t="s">
        <v>19</v>
      </c>
    </row>
    <row r="43" spans="1:14" ht="35.25" customHeight="1" x14ac:dyDescent="0.25">
      <c r="A43" s="24" t="s">
        <v>9</v>
      </c>
      <c r="B43" s="25" t="s">
        <v>67</v>
      </c>
      <c r="C43" s="21">
        <v>42500000</v>
      </c>
      <c r="D43" s="28" t="s">
        <v>196</v>
      </c>
      <c r="E43" s="26" t="s">
        <v>11</v>
      </c>
      <c r="F43" s="21">
        <v>220011351</v>
      </c>
      <c r="G43" s="21" t="s">
        <v>170</v>
      </c>
      <c r="H43" s="27" t="s">
        <v>186</v>
      </c>
      <c r="I43" s="22">
        <v>426109748</v>
      </c>
      <c r="J43" s="21" t="s">
        <v>179</v>
      </c>
      <c r="K43" s="9">
        <v>62000</v>
      </c>
      <c r="L43" s="9">
        <v>62000</v>
      </c>
      <c r="M43" s="9">
        <v>0</v>
      </c>
      <c r="N43" s="23" t="s">
        <v>163</v>
      </c>
    </row>
    <row r="44" spans="1:14" ht="48.75" customHeight="1" x14ac:dyDescent="0.25">
      <c r="A44" s="24" t="s">
        <v>9</v>
      </c>
      <c r="B44" s="25" t="s">
        <v>10</v>
      </c>
      <c r="C44" s="21">
        <v>33100000</v>
      </c>
      <c r="D44" s="28" t="s">
        <v>197</v>
      </c>
      <c r="E44" s="26" t="s">
        <v>11</v>
      </c>
      <c r="F44" s="21">
        <v>220013491</v>
      </c>
      <c r="G44" s="21" t="s">
        <v>171</v>
      </c>
      <c r="H44" s="27" t="s">
        <v>187</v>
      </c>
      <c r="I44" s="22">
        <v>204918544</v>
      </c>
      <c r="J44" s="21" t="s">
        <v>180</v>
      </c>
      <c r="K44" s="9">
        <v>32500</v>
      </c>
      <c r="L44" s="9">
        <v>32500</v>
      </c>
      <c r="M44" s="9">
        <v>0</v>
      </c>
      <c r="N44" s="23" t="s">
        <v>206</v>
      </c>
    </row>
    <row r="45" spans="1:14" ht="35.25" customHeight="1" x14ac:dyDescent="0.25">
      <c r="A45" s="24" t="s">
        <v>9</v>
      </c>
      <c r="B45" s="25" t="s">
        <v>10</v>
      </c>
      <c r="C45" s="21">
        <v>34100000</v>
      </c>
      <c r="D45" s="28" t="s">
        <v>198</v>
      </c>
      <c r="E45" s="26" t="s">
        <v>11</v>
      </c>
      <c r="F45" s="21">
        <v>220015447</v>
      </c>
      <c r="G45" s="21" t="s">
        <v>172</v>
      </c>
      <c r="H45" s="27" t="s">
        <v>66</v>
      </c>
      <c r="I45" s="22">
        <v>401960286</v>
      </c>
      <c r="J45" s="21" t="s">
        <v>181</v>
      </c>
      <c r="K45" s="9">
        <v>67547</v>
      </c>
      <c r="L45" s="9">
        <v>67545</v>
      </c>
      <c r="M45" s="9">
        <v>0</v>
      </c>
      <c r="N45" s="23" t="s">
        <v>206</v>
      </c>
    </row>
    <row r="46" spans="1:14" ht="30" customHeight="1" x14ac:dyDescent="0.25">
      <c r="A46" s="24" t="s">
        <v>9</v>
      </c>
      <c r="B46" s="25" t="s">
        <v>10</v>
      </c>
      <c r="C46" s="21">
        <v>33100000</v>
      </c>
      <c r="D46" s="28" t="s">
        <v>199</v>
      </c>
      <c r="E46" s="26" t="s">
        <v>11</v>
      </c>
      <c r="F46" s="21">
        <v>220011352</v>
      </c>
      <c r="G46" s="21" t="s">
        <v>173</v>
      </c>
      <c r="H46" s="27" t="s">
        <v>188</v>
      </c>
      <c r="I46" s="22">
        <v>406351120</v>
      </c>
      <c r="J46" s="21" t="s">
        <v>182</v>
      </c>
      <c r="K46" s="9">
        <v>34300</v>
      </c>
      <c r="L46" s="9">
        <v>34300</v>
      </c>
      <c r="M46" s="9">
        <v>0</v>
      </c>
      <c r="N46" s="23" t="s">
        <v>206</v>
      </c>
    </row>
    <row r="47" spans="1:14" ht="27" customHeight="1" x14ac:dyDescent="0.25">
      <c r="A47" s="57" t="s">
        <v>9</v>
      </c>
      <c r="B47" s="25" t="s">
        <v>67</v>
      </c>
      <c r="C47" s="55">
        <v>30200000</v>
      </c>
      <c r="D47" s="28" t="s">
        <v>200</v>
      </c>
      <c r="E47" s="58" t="s">
        <v>11</v>
      </c>
      <c r="F47" s="55">
        <v>220016983</v>
      </c>
      <c r="G47" s="55" t="s">
        <v>174</v>
      </c>
      <c r="H47" s="56" t="s">
        <v>189</v>
      </c>
      <c r="I47" s="59">
        <v>405210463</v>
      </c>
      <c r="J47" s="55" t="s">
        <v>183</v>
      </c>
      <c r="K47" s="9">
        <v>28130</v>
      </c>
      <c r="L47" s="9">
        <v>28130</v>
      </c>
      <c r="M47" s="9">
        <v>0</v>
      </c>
      <c r="N47" s="54" t="s">
        <v>206</v>
      </c>
    </row>
    <row r="48" spans="1:14" ht="27.75" customHeight="1" x14ac:dyDescent="0.25">
      <c r="A48" s="57"/>
      <c r="B48" s="25" t="s">
        <v>10</v>
      </c>
      <c r="C48" s="55"/>
      <c r="D48" s="28" t="s">
        <v>201</v>
      </c>
      <c r="E48" s="58"/>
      <c r="F48" s="55"/>
      <c r="G48" s="55"/>
      <c r="H48" s="56"/>
      <c r="I48" s="59"/>
      <c r="J48" s="55"/>
      <c r="K48" s="9">
        <v>9192</v>
      </c>
      <c r="L48" s="9">
        <v>9192</v>
      </c>
      <c r="M48" s="9">
        <v>0</v>
      </c>
      <c r="N48" s="54"/>
    </row>
    <row r="49" spans="1:14" ht="35.25" customHeight="1" x14ac:dyDescent="0.25">
      <c r="A49" s="24" t="s">
        <v>9</v>
      </c>
      <c r="B49" s="25" t="s">
        <v>10</v>
      </c>
      <c r="C49" s="21">
        <v>33100000</v>
      </c>
      <c r="D49" s="28" t="s">
        <v>202</v>
      </c>
      <c r="E49" s="26" t="s">
        <v>11</v>
      </c>
      <c r="F49" s="21">
        <v>220014833</v>
      </c>
      <c r="G49" s="21" t="s">
        <v>175</v>
      </c>
      <c r="H49" s="27" t="s">
        <v>190</v>
      </c>
      <c r="I49" s="22">
        <v>402093042</v>
      </c>
      <c r="J49" s="21" t="s">
        <v>184</v>
      </c>
      <c r="K49" s="11">
        <v>296944.91051454144</v>
      </c>
      <c r="L49" s="11">
        <v>296943.91051454103</v>
      </c>
      <c r="M49" s="11">
        <v>0</v>
      </c>
      <c r="N49" s="23" t="s">
        <v>206</v>
      </c>
    </row>
    <row r="50" spans="1:14" ht="35.25" customHeight="1" x14ac:dyDescent="0.25">
      <c r="A50" s="24" t="s">
        <v>36</v>
      </c>
      <c r="B50" s="25" t="s">
        <v>51</v>
      </c>
      <c r="C50" s="21">
        <v>33600000</v>
      </c>
      <c r="D50" s="28" t="s">
        <v>40</v>
      </c>
      <c r="E50" s="26" t="s">
        <v>14</v>
      </c>
      <c r="F50" s="21">
        <v>220125763</v>
      </c>
      <c r="G50" s="21" t="s">
        <v>207</v>
      </c>
      <c r="H50" s="21" t="s">
        <v>33</v>
      </c>
      <c r="I50" s="22" t="s">
        <v>34</v>
      </c>
      <c r="J50" s="21" t="s">
        <v>220</v>
      </c>
      <c r="K50" s="11">
        <v>75048.489999999991</v>
      </c>
      <c r="L50" s="9">
        <v>208935.01</v>
      </c>
      <c r="M50" s="9">
        <v>0</v>
      </c>
      <c r="N50" s="23" t="s">
        <v>19</v>
      </c>
    </row>
    <row r="51" spans="1:14" ht="27.75" customHeight="1" x14ac:dyDescent="0.25">
      <c r="A51" s="24" t="s">
        <v>9</v>
      </c>
      <c r="B51" s="25" t="s">
        <v>10</v>
      </c>
      <c r="C51" s="21">
        <v>30200000</v>
      </c>
      <c r="D51" s="28" t="s">
        <v>214</v>
      </c>
      <c r="E51" s="26" t="s">
        <v>11</v>
      </c>
      <c r="F51" s="21">
        <v>220016984</v>
      </c>
      <c r="G51" s="21" t="s">
        <v>208</v>
      </c>
      <c r="H51" s="21" t="s">
        <v>189</v>
      </c>
      <c r="I51" s="22">
        <v>405210463</v>
      </c>
      <c r="J51" s="21" t="s">
        <v>221</v>
      </c>
      <c r="K51" s="9">
        <v>166800</v>
      </c>
      <c r="L51" s="9">
        <v>166800</v>
      </c>
      <c r="M51" s="9">
        <v>0</v>
      </c>
      <c r="N51" s="23" t="s">
        <v>206</v>
      </c>
    </row>
    <row r="52" spans="1:14" ht="28.5" customHeight="1" x14ac:dyDescent="0.25">
      <c r="A52" s="24" t="s">
        <v>9</v>
      </c>
      <c r="B52" s="25" t="s">
        <v>67</v>
      </c>
      <c r="C52" s="21">
        <v>42500000</v>
      </c>
      <c r="D52" s="28" t="s">
        <v>215</v>
      </c>
      <c r="E52" s="26" t="s">
        <v>11</v>
      </c>
      <c r="F52" s="21">
        <v>220019734</v>
      </c>
      <c r="G52" s="21" t="s">
        <v>209</v>
      </c>
      <c r="H52" s="27" t="s">
        <v>218</v>
      </c>
      <c r="I52" s="22">
        <v>1017056682</v>
      </c>
      <c r="J52" s="21" t="s">
        <v>222</v>
      </c>
      <c r="K52" s="9">
        <v>96600</v>
      </c>
      <c r="L52" s="9">
        <v>90040.68</v>
      </c>
      <c r="M52" s="9">
        <v>0</v>
      </c>
      <c r="N52" s="23" t="s">
        <v>206</v>
      </c>
    </row>
    <row r="53" spans="1:14" ht="36" customHeight="1" x14ac:dyDescent="0.25">
      <c r="A53" s="24" t="s">
        <v>9</v>
      </c>
      <c r="B53" s="25" t="s">
        <v>15</v>
      </c>
      <c r="C53" s="21">
        <v>63700000</v>
      </c>
      <c r="D53" s="28" t="s">
        <v>216</v>
      </c>
      <c r="E53" s="26" t="s">
        <v>14</v>
      </c>
      <c r="F53" s="21">
        <v>220135005</v>
      </c>
      <c r="G53" s="21" t="s">
        <v>210</v>
      </c>
      <c r="H53" s="21" t="s">
        <v>219</v>
      </c>
      <c r="I53" s="22">
        <v>202886788</v>
      </c>
      <c r="J53" s="21" t="s">
        <v>223</v>
      </c>
      <c r="K53" s="9">
        <v>200</v>
      </c>
      <c r="L53" s="9">
        <v>0</v>
      </c>
      <c r="M53" s="9">
        <v>0</v>
      </c>
      <c r="N53" s="23" t="s">
        <v>19</v>
      </c>
    </row>
    <row r="54" spans="1:14" ht="36.75" customHeight="1" x14ac:dyDescent="0.25">
      <c r="A54" s="24" t="s">
        <v>9</v>
      </c>
      <c r="B54" s="25" t="s">
        <v>10</v>
      </c>
      <c r="C54" s="21">
        <v>30200000</v>
      </c>
      <c r="D54" s="28" t="s">
        <v>217</v>
      </c>
      <c r="E54" s="26" t="s">
        <v>11</v>
      </c>
      <c r="F54" s="21">
        <v>220020340</v>
      </c>
      <c r="G54" s="21" t="s">
        <v>211</v>
      </c>
      <c r="H54" s="12" t="s">
        <v>147</v>
      </c>
      <c r="I54" s="22">
        <v>205029351</v>
      </c>
      <c r="J54" s="21" t="s">
        <v>224</v>
      </c>
      <c r="K54" s="9">
        <v>7128</v>
      </c>
      <c r="L54" s="9">
        <v>7128</v>
      </c>
      <c r="M54" s="9">
        <v>0</v>
      </c>
      <c r="N54" s="23" t="s">
        <v>206</v>
      </c>
    </row>
    <row r="55" spans="1:14" ht="30.75" customHeight="1" x14ac:dyDescent="0.25">
      <c r="A55" s="24" t="s">
        <v>36</v>
      </c>
      <c r="B55" s="25" t="s">
        <v>43</v>
      </c>
      <c r="C55" s="21">
        <v>33600000</v>
      </c>
      <c r="D55" s="28" t="s">
        <v>195</v>
      </c>
      <c r="E55" s="26" t="s">
        <v>14</v>
      </c>
      <c r="F55" s="21">
        <v>220161609</v>
      </c>
      <c r="G55" s="21" t="s">
        <v>212</v>
      </c>
      <c r="H55" s="12" t="s">
        <v>22</v>
      </c>
      <c r="I55" s="1" t="s">
        <v>64</v>
      </c>
      <c r="J55" s="21" t="s">
        <v>225</v>
      </c>
      <c r="K55" s="11">
        <v>303058.87</v>
      </c>
      <c r="L55" s="9">
        <v>807530.67999999993</v>
      </c>
      <c r="M55" s="9">
        <v>0</v>
      </c>
      <c r="N55" s="23" t="s">
        <v>19</v>
      </c>
    </row>
    <row r="56" spans="1:14" ht="31.5" customHeight="1" x14ac:dyDescent="0.25">
      <c r="A56" s="24" t="s">
        <v>36</v>
      </c>
      <c r="B56" s="25" t="s">
        <v>51</v>
      </c>
      <c r="C56" s="21">
        <v>33600000</v>
      </c>
      <c r="D56" s="28" t="s">
        <v>40</v>
      </c>
      <c r="E56" s="26" t="s">
        <v>14</v>
      </c>
      <c r="F56" s="21">
        <v>220164116</v>
      </c>
      <c r="G56" s="21" t="s">
        <v>213</v>
      </c>
      <c r="H56" s="21" t="s">
        <v>33</v>
      </c>
      <c r="I56" s="22" t="s">
        <v>34</v>
      </c>
      <c r="J56" s="21" t="s">
        <v>226</v>
      </c>
      <c r="K56" s="11">
        <v>753380.99</v>
      </c>
      <c r="L56" s="9">
        <v>2025314.12</v>
      </c>
      <c r="M56" s="9">
        <v>0</v>
      </c>
      <c r="N56" s="23" t="s">
        <v>19</v>
      </c>
    </row>
    <row r="57" spans="1:14" ht="35.25" customHeight="1" x14ac:dyDescent="0.25">
      <c r="A57" s="24" t="s">
        <v>9</v>
      </c>
      <c r="B57" s="25" t="s">
        <v>302</v>
      </c>
      <c r="C57" s="21">
        <v>85100000</v>
      </c>
      <c r="D57" s="28" t="s">
        <v>191</v>
      </c>
      <c r="E57" s="26" t="s">
        <v>11</v>
      </c>
      <c r="F57" s="21">
        <v>220024144</v>
      </c>
      <c r="G57" s="21" t="s">
        <v>230</v>
      </c>
      <c r="H57" s="29" t="s">
        <v>45</v>
      </c>
      <c r="I57" s="22">
        <v>203862855</v>
      </c>
      <c r="J57" s="21" t="s">
        <v>278</v>
      </c>
      <c r="K57" s="9">
        <v>325415.67999999999</v>
      </c>
      <c r="L57" s="9">
        <v>128378.45999999999</v>
      </c>
      <c r="M57" s="9">
        <v>73848.28</v>
      </c>
      <c r="N57" s="23" t="s">
        <v>19</v>
      </c>
    </row>
    <row r="58" spans="1:14" ht="45" x14ac:dyDescent="0.25">
      <c r="A58" s="24" t="s">
        <v>9</v>
      </c>
      <c r="B58" s="25" t="s">
        <v>302</v>
      </c>
      <c r="C58" s="21">
        <v>85300000</v>
      </c>
      <c r="D58" s="28" t="s">
        <v>303</v>
      </c>
      <c r="E58" s="26" t="s">
        <v>11</v>
      </c>
      <c r="F58" s="21">
        <v>220026263</v>
      </c>
      <c r="G58" s="21" t="s">
        <v>231</v>
      </c>
      <c r="H58" s="29" t="s">
        <v>41</v>
      </c>
      <c r="I58" s="22">
        <v>404406335</v>
      </c>
      <c r="J58" s="21" t="s">
        <v>279</v>
      </c>
      <c r="K58" s="9">
        <v>199420</v>
      </c>
      <c r="L58" s="9">
        <v>51109.06</v>
      </c>
      <c r="M58" s="9">
        <v>37465.589999999997</v>
      </c>
      <c r="N58" s="23" t="s">
        <v>19</v>
      </c>
    </row>
    <row r="59" spans="1:14" ht="35.25" customHeight="1" x14ac:dyDescent="0.25">
      <c r="A59" s="24" t="s">
        <v>9</v>
      </c>
      <c r="B59" s="25" t="s">
        <v>302</v>
      </c>
      <c r="C59" s="21">
        <v>85100000</v>
      </c>
      <c r="D59" s="28" t="s">
        <v>304</v>
      </c>
      <c r="E59" s="26" t="s">
        <v>11</v>
      </c>
      <c r="F59" s="21">
        <v>220026270</v>
      </c>
      <c r="G59" s="21" t="s">
        <v>232</v>
      </c>
      <c r="H59" s="29" t="s">
        <v>41</v>
      </c>
      <c r="I59" s="22">
        <v>404406335</v>
      </c>
      <c r="J59" s="21" t="s">
        <v>280</v>
      </c>
      <c r="K59" s="9">
        <v>52250</v>
      </c>
      <c r="L59" s="9">
        <v>16758.3</v>
      </c>
      <c r="M59" s="9">
        <v>10126.299999999999</v>
      </c>
      <c r="N59" s="23" t="s">
        <v>19</v>
      </c>
    </row>
    <row r="60" spans="1:14" ht="32.25" customHeight="1" x14ac:dyDescent="0.25">
      <c r="A60" s="24" t="s">
        <v>9</v>
      </c>
      <c r="B60" s="25" t="s">
        <v>15</v>
      </c>
      <c r="C60" s="21">
        <v>64200000</v>
      </c>
      <c r="D60" s="28" t="s">
        <v>18</v>
      </c>
      <c r="E60" s="26" t="s">
        <v>16</v>
      </c>
      <c r="F60" s="21">
        <v>220000397</v>
      </c>
      <c r="G60" s="21" t="s">
        <v>233</v>
      </c>
      <c r="H60" s="29" t="s">
        <v>265</v>
      </c>
      <c r="I60" s="22">
        <v>204876606</v>
      </c>
      <c r="J60" s="21" t="s">
        <v>281</v>
      </c>
      <c r="K60" s="9">
        <v>7000</v>
      </c>
      <c r="L60" s="9">
        <v>2368.58</v>
      </c>
      <c r="M60" s="9">
        <v>1423.09</v>
      </c>
      <c r="N60" s="23" t="s">
        <v>19</v>
      </c>
    </row>
    <row r="61" spans="1:14" ht="44.25" customHeight="1" x14ac:dyDescent="0.25">
      <c r="A61" s="24" t="s">
        <v>9</v>
      </c>
      <c r="B61" s="25" t="s">
        <v>12</v>
      </c>
      <c r="C61" s="21">
        <v>66500000</v>
      </c>
      <c r="D61" s="28" t="s">
        <v>24</v>
      </c>
      <c r="E61" s="26" t="s">
        <v>16</v>
      </c>
      <c r="F61" s="21">
        <v>220000552</v>
      </c>
      <c r="G61" s="21" t="s">
        <v>234</v>
      </c>
      <c r="H61" s="29" t="s">
        <v>266</v>
      </c>
      <c r="I61" s="22">
        <v>404526777</v>
      </c>
      <c r="J61" s="21" t="s">
        <v>282</v>
      </c>
      <c r="K61" s="9">
        <v>4600.3999999999996</v>
      </c>
      <c r="L61" s="9">
        <v>2281.3100000000004</v>
      </c>
      <c r="M61" s="9">
        <v>1537.6800000000003</v>
      </c>
      <c r="N61" s="23" t="s">
        <v>19</v>
      </c>
    </row>
    <row r="62" spans="1:14" ht="51.75" customHeight="1" x14ac:dyDescent="0.25">
      <c r="A62" s="24" t="s">
        <v>9</v>
      </c>
      <c r="B62" s="25" t="s">
        <v>302</v>
      </c>
      <c r="C62" s="21">
        <v>85100000</v>
      </c>
      <c r="D62" s="28" t="s">
        <v>192</v>
      </c>
      <c r="E62" s="26" t="s">
        <v>11</v>
      </c>
      <c r="F62" s="21">
        <v>220026256</v>
      </c>
      <c r="G62" s="21" t="s">
        <v>235</v>
      </c>
      <c r="H62" s="29" t="s">
        <v>41</v>
      </c>
      <c r="I62" s="22">
        <v>404406335</v>
      </c>
      <c r="J62" s="21" t="s">
        <v>283</v>
      </c>
      <c r="K62" s="9">
        <v>222450</v>
      </c>
      <c r="L62" s="9">
        <v>79890.75</v>
      </c>
      <c r="M62" s="9">
        <v>47753.5</v>
      </c>
      <c r="N62" s="23" t="s">
        <v>19</v>
      </c>
    </row>
    <row r="63" spans="1:14" ht="48.75" customHeight="1" x14ac:dyDescent="0.25">
      <c r="A63" s="24" t="s">
        <v>9</v>
      </c>
      <c r="B63" s="25" t="s">
        <v>302</v>
      </c>
      <c r="C63" s="21">
        <v>85100000</v>
      </c>
      <c r="D63" s="28" t="s">
        <v>305</v>
      </c>
      <c r="E63" s="26" t="s">
        <v>11</v>
      </c>
      <c r="F63" s="21">
        <v>220026268</v>
      </c>
      <c r="G63" s="21" t="s">
        <v>236</v>
      </c>
      <c r="H63" s="29" t="s">
        <v>13</v>
      </c>
      <c r="I63" s="22">
        <v>212153756</v>
      </c>
      <c r="J63" s="21" t="s">
        <v>283</v>
      </c>
      <c r="K63" s="9">
        <v>237788</v>
      </c>
      <c r="L63" s="9">
        <v>92448.52</v>
      </c>
      <c r="M63" s="9">
        <v>51405.520000000004</v>
      </c>
      <c r="N63" s="23" t="s">
        <v>19</v>
      </c>
    </row>
    <row r="64" spans="1:14" ht="45" customHeight="1" x14ac:dyDescent="0.25">
      <c r="A64" s="24" t="s">
        <v>9</v>
      </c>
      <c r="B64" s="25" t="s">
        <v>302</v>
      </c>
      <c r="C64" s="21">
        <v>85300000</v>
      </c>
      <c r="D64" s="28" t="s">
        <v>306</v>
      </c>
      <c r="E64" s="26" t="s">
        <v>11</v>
      </c>
      <c r="F64" s="21">
        <v>220026280</v>
      </c>
      <c r="G64" s="21" t="s">
        <v>237</v>
      </c>
      <c r="H64" s="29" t="s">
        <v>267</v>
      </c>
      <c r="I64" s="22">
        <v>205039439</v>
      </c>
      <c r="J64" s="21" t="s">
        <v>283</v>
      </c>
      <c r="K64" s="9">
        <v>226040.8</v>
      </c>
      <c r="L64" s="9">
        <v>92493.19</v>
      </c>
      <c r="M64" s="9">
        <v>55984.94</v>
      </c>
      <c r="N64" s="23" t="s">
        <v>19</v>
      </c>
    </row>
    <row r="65" spans="1:14" ht="46.5" customHeight="1" x14ac:dyDescent="0.25">
      <c r="A65" s="24" t="s">
        <v>9</v>
      </c>
      <c r="B65" s="25" t="s">
        <v>302</v>
      </c>
      <c r="C65" s="21">
        <v>85300000</v>
      </c>
      <c r="D65" s="28" t="s">
        <v>307</v>
      </c>
      <c r="E65" s="26" t="s">
        <v>11</v>
      </c>
      <c r="F65" s="21">
        <v>220026276</v>
      </c>
      <c r="G65" s="21" t="s">
        <v>238</v>
      </c>
      <c r="H65" s="29" t="s">
        <v>268</v>
      </c>
      <c r="I65" s="22">
        <v>400157218</v>
      </c>
      <c r="J65" s="21" t="s">
        <v>283</v>
      </c>
      <c r="K65" s="9">
        <v>342179.09040000004</v>
      </c>
      <c r="L65" s="9">
        <v>131419.63</v>
      </c>
      <c r="M65" s="9">
        <v>78846.19</v>
      </c>
      <c r="N65" s="23" t="s">
        <v>19</v>
      </c>
    </row>
    <row r="66" spans="1:14" ht="34.5" customHeight="1" x14ac:dyDescent="0.25">
      <c r="A66" s="24" t="s">
        <v>9</v>
      </c>
      <c r="B66" s="25" t="s">
        <v>308</v>
      </c>
      <c r="C66" s="21">
        <v>9100000</v>
      </c>
      <c r="D66" s="28" t="s">
        <v>25</v>
      </c>
      <c r="E66" s="26" t="s">
        <v>16</v>
      </c>
      <c r="F66" s="21">
        <v>220000550</v>
      </c>
      <c r="G66" s="21" t="s">
        <v>239</v>
      </c>
      <c r="H66" s="29" t="s">
        <v>37</v>
      </c>
      <c r="I66" s="22">
        <v>204493002</v>
      </c>
      <c r="J66" s="21" t="s">
        <v>284</v>
      </c>
      <c r="K66" s="9">
        <v>201474</v>
      </c>
      <c r="L66" s="9">
        <v>78278.720000000001</v>
      </c>
      <c r="M66" s="9">
        <v>65912.14</v>
      </c>
      <c r="N66" s="23" t="s">
        <v>19</v>
      </c>
    </row>
    <row r="67" spans="1:14" ht="34.5" customHeight="1" x14ac:dyDescent="0.25">
      <c r="A67" s="24" t="s">
        <v>9</v>
      </c>
      <c r="B67" s="25" t="s">
        <v>308</v>
      </c>
      <c r="C67" s="21">
        <v>9100000</v>
      </c>
      <c r="D67" s="28" t="s">
        <v>26</v>
      </c>
      <c r="E67" s="26" t="s">
        <v>16</v>
      </c>
      <c r="F67" s="21">
        <v>220000546</v>
      </c>
      <c r="G67" s="21" t="s">
        <v>240</v>
      </c>
      <c r="H67" s="29" t="s">
        <v>108</v>
      </c>
      <c r="I67" s="22">
        <v>404391136</v>
      </c>
      <c r="J67" s="21" t="s">
        <v>284</v>
      </c>
      <c r="K67" s="9">
        <v>168672</v>
      </c>
      <c r="L67" s="9">
        <v>51431.270000000004</v>
      </c>
      <c r="M67" s="9">
        <v>42056.94</v>
      </c>
      <c r="N67" s="23" t="s">
        <v>19</v>
      </c>
    </row>
    <row r="68" spans="1:14" ht="64.5" customHeight="1" x14ac:dyDescent="0.25">
      <c r="A68" s="24" t="s">
        <v>9</v>
      </c>
      <c r="B68" s="25" t="s">
        <v>15</v>
      </c>
      <c r="C68" s="21">
        <v>85100000</v>
      </c>
      <c r="D68" s="28" t="s">
        <v>309</v>
      </c>
      <c r="E68" s="26" t="s">
        <v>14</v>
      </c>
      <c r="F68" s="21">
        <v>230008465</v>
      </c>
      <c r="G68" s="21" t="s">
        <v>241</v>
      </c>
      <c r="H68" s="29" t="s">
        <v>269</v>
      </c>
      <c r="I68" s="22">
        <v>251719626</v>
      </c>
      <c r="J68" s="21" t="s">
        <v>285</v>
      </c>
      <c r="K68" s="9">
        <v>333159.78999999998</v>
      </c>
      <c r="L68" s="9">
        <v>141773.5</v>
      </c>
      <c r="M68" s="9">
        <v>85126.91</v>
      </c>
      <c r="N68" s="23" t="s">
        <v>19</v>
      </c>
    </row>
    <row r="69" spans="1:14" ht="54" customHeight="1" x14ac:dyDescent="0.25">
      <c r="A69" s="24" t="s">
        <v>9</v>
      </c>
      <c r="B69" s="25" t="s">
        <v>302</v>
      </c>
      <c r="C69" s="21">
        <v>85100000</v>
      </c>
      <c r="D69" s="28" t="s">
        <v>310</v>
      </c>
      <c r="E69" s="26" t="s">
        <v>11</v>
      </c>
      <c r="F69" s="21">
        <v>220024360</v>
      </c>
      <c r="G69" s="21" t="s">
        <v>242</v>
      </c>
      <c r="H69" s="29" t="s">
        <v>42</v>
      </c>
      <c r="I69" s="22">
        <v>205176780</v>
      </c>
      <c r="J69" s="21" t="s">
        <v>286</v>
      </c>
      <c r="K69" s="9">
        <v>1917390</v>
      </c>
      <c r="L69" s="9">
        <v>824195.53</v>
      </c>
      <c r="M69" s="9">
        <v>487866.48</v>
      </c>
      <c r="N69" s="23" t="s">
        <v>19</v>
      </c>
    </row>
    <row r="70" spans="1:14" ht="59.25" customHeight="1" x14ac:dyDescent="0.25">
      <c r="A70" s="24" t="s">
        <v>9</v>
      </c>
      <c r="B70" s="25" t="s">
        <v>302</v>
      </c>
      <c r="C70" s="21">
        <v>85100000</v>
      </c>
      <c r="D70" s="28" t="s">
        <v>311</v>
      </c>
      <c r="E70" s="26" t="s">
        <v>11</v>
      </c>
      <c r="F70" s="21">
        <v>220024410</v>
      </c>
      <c r="G70" s="21" t="s">
        <v>243</v>
      </c>
      <c r="H70" s="29" t="s">
        <v>114</v>
      </c>
      <c r="I70" s="22">
        <v>204954843</v>
      </c>
      <c r="J70" s="21" t="s">
        <v>286</v>
      </c>
      <c r="K70" s="9">
        <v>774286.4</v>
      </c>
      <c r="L70" s="9">
        <v>273978.39</v>
      </c>
      <c r="M70" s="9">
        <v>187421.66000000003</v>
      </c>
      <c r="N70" s="23" t="s">
        <v>19</v>
      </c>
    </row>
    <row r="71" spans="1:14" ht="44.25" customHeight="1" x14ac:dyDescent="0.25">
      <c r="A71" s="24" t="s">
        <v>9</v>
      </c>
      <c r="B71" s="25" t="s">
        <v>302</v>
      </c>
      <c r="C71" s="21">
        <v>85100000</v>
      </c>
      <c r="D71" s="28" t="s">
        <v>312</v>
      </c>
      <c r="E71" s="26" t="s">
        <v>11</v>
      </c>
      <c r="F71" s="21">
        <v>220024390</v>
      </c>
      <c r="G71" s="21" t="s">
        <v>244</v>
      </c>
      <c r="H71" s="29" t="s">
        <v>46</v>
      </c>
      <c r="I71" s="22">
        <v>202172139</v>
      </c>
      <c r="J71" s="21" t="s">
        <v>287</v>
      </c>
      <c r="K71" s="9">
        <v>1159615</v>
      </c>
      <c r="L71" s="9">
        <v>438031.29</v>
      </c>
      <c r="M71" s="9">
        <v>396177.69999999995</v>
      </c>
      <c r="N71" s="23" t="s">
        <v>19</v>
      </c>
    </row>
    <row r="72" spans="1:14" ht="36" customHeight="1" x14ac:dyDescent="0.25">
      <c r="A72" s="24" t="s">
        <v>9</v>
      </c>
      <c r="B72" s="25" t="s">
        <v>302</v>
      </c>
      <c r="C72" s="21">
        <v>85100000</v>
      </c>
      <c r="D72" s="28" t="s">
        <v>104</v>
      </c>
      <c r="E72" s="26" t="s">
        <v>11</v>
      </c>
      <c r="F72" s="21">
        <v>220024394</v>
      </c>
      <c r="G72" s="21" t="s">
        <v>245</v>
      </c>
      <c r="H72" s="29" t="s">
        <v>41</v>
      </c>
      <c r="I72" s="22">
        <v>404406335</v>
      </c>
      <c r="J72" s="21" t="s">
        <v>288</v>
      </c>
      <c r="K72" s="9">
        <v>462940</v>
      </c>
      <c r="L72" s="9">
        <v>179796.11</v>
      </c>
      <c r="M72" s="9">
        <v>120717.69999999998</v>
      </c>
      <c r="N72" s="23" t="s">
        <v>19</v>
      </c>
    </row>
    <row r="73" spans="1:14" ht="28.5" customHeight="1" x14ac:dyDescent="0.25">
      <c r="A73" s="24" t="s">
        <v>9</v>
      </c>
      <c r="B73" s="25" t="s">
        <v>313</v>
      </c>
      <c r="C73" s="21">
        <v>41100000</v>
      </c>
      <c r="D73" s="28" t="s">
        <v>20</v>
      </c>
      <c r="E73" s="26" t="s">
        <v>14</v>
      </c>
      <c r="F73" s="21">
        <v>230024679</v>
      </c>
      <c r="G73" s="21" t="s">
        <v>246</v>
      </c>
      <c r="H73" s="29" t="s">
        <v>123</v>
      </c>
      <c r="I73" s="22">
        <v>204564113</v>
      </c>
      <c r="J73" s="21" t="s">
        <v>289</v>
      </c>
      <c r="K73" s="9">
        <v>1372.8</v>
      </c>
      <c r="L73" s="9">
        <v>638.4</v>
      </c>
      <c r="M73" s="9">
        <v>374.4</v>
      </c>
      <c r="N73" s="23" t="s">
        <v>19</v>
      </c>
    </row>
    <row r="74" spans="1:14" ht="28.5" customHeight="1" x14ac:dyDescent="0.25">
      <c r="A74" s="24" t="s">
        <v>9</v>
      </c>
      <c r="B74" s="25" t="s">
        <v>308</v>
      </c>
      <c r="C74" s="21">
        <v>63100000</v>
      </c>
      <c r="D74" s="28" t="s">
        <v>49</v>
      </c>
      <c r="E74" s="26" t="s">
        <v>11</v>
      </c>
      <c r="F74" s="21">
        <v>230000083</v>
      </c>
      <c r="G74" s="21" t="s">
        <v>247</v>
      </c>
      <c r="H74" s="29" t="s">
        <v>270</v>
      </c>
      <c r="I74" s="22">
        <v>402079344</v>
      </c>
      <c r="J74" s="21" t="s">
        <v>290</v>
      </c>
      <c r="K74" s="9">
        <v>49925</v>
      </c>
      <c r="L74" s="9">
        <v>660</v>
      </c>
      <c r="M74" s="9">
        <v>660</v>
      </c>
      <c r="N74" s="23" t="s">
        <v>329</v>
      </c>
    </row>
    <row r="75" spans="1:14" ht="28.5" customHeight="1" x14ac:dyDescent="0.25">
      <c r="A75" s="24" t="s">
        <v>9</v>
      </c>
      <c r="B75" s="25" t="s">
        <v>15</v>
      </c>
      <c r="C75" s="21">
        <v>79500000</v>
      </c>
      <c r="D75" s="28" t="s">
        <v>17</v>
      </c>
      <c r="E75" s="26" t="s">
        <v>14</v>
      </c>
      <c r="F75" s="21">
        <v>230028113</v>
      </c>
      <c r="G75" s="21" t="s">
        <v>248</v>
      </c>
      <c r="H75" s="29" t="s">
        <v>122</v>
      </c>
      <c r="I75" s="22">
        <v>412702446</v>
      </c>
      <c r="J75" s="21" t="s">
        <v>291</v>
      </c>
      <c r="K75" s="9">
        <v>3600</v>
      </c>
      <c r="L75" s="9">
        <v>706.74</v>
      </c>
      <c r="M75" s="9">
        <v>161.33000000000004</v>
      </c>
      <c r="N75" s="23" t="s">
        <v>19</v>
      </c>
    </row>
    <row r="76" spans="1:14" ht="37.5" customHeight="1" x14ac:dyDescent="0.25">
      <c r="A76" s="24" t="s">
        <v>9</v>
      </c>
      <c r="B76" s="25" t="s">
        <v>302</v>
      </c>
      <c r="C76" s="21">
        <v>79100000</v>
      </c>
      <c r="D76" s="28" t="s">
        <v>157</v>
      </c>
      <c r="E76" s="26" t="s">
        <v>11</v>
      </c>
      <c r="F76" s="21">
        <v>230001623</v>
      </c>
      <c r="G76" s="21" t="s">
        <v>249</v>
      </c>
      <c r="H76" s="29" t="s">
        <v>42</v>
      </c>
      <c r="I76" s="22">
        <v>205176780</v>
      </c>
      <c r="J76" s="21" t="s">
        <v>292</v>
      </c>
      <c r="K76" s="9">
        <v>74100</v>
      </c>
      <c r="L76" s="9">
        <v>23482.5</v>
      </c>
      <c r="M76" s="9">
        <v>20685</v>
      </c>
      <c r="N76" s="23" t="s">
        <v>19</v>
      </c>
    </row>
    <row r="77" spans="1:14" ht="34.5" customHeight="1" x14ac:dyDescent="0.25">
      <c r="A77" s="24" t="s">
        <v>9</v>
      </c>
      <c r="B77" s="25" t="s">
        <v>313</v>
      </c>
      <c r="C77" s="21">
        <v>63100000</v>
      </c>
      <c r="D77" s="28" t="s">
        <v>102</v>
      </c>
      <c r="E77" s="26" t="s">
        <v>11</v>
      </c>
      <c r="F77" s="21">
        <v>230001445</v>
      </c>
      <c r="G77" s="21" t="s">
        <v>250</v>
      </c>
      <c r="H77" s="29" t="s">
        <v>103</v>
      </c>
      <c r="I77" s="22">
        <v>405376828</v>
      </c>
      <c r="J77" s="21" t="s">
        <v>293</v>
      </c>
      <c r="K77" s="9">
        <v>77220</v>
      </c>
      <c r="L77" s="9">
        <v>22202.38</v>
      </c>
      <c r="M77" s="9">
        <v>55017.619999999995</v>
      </c>
      <c r="N77" s="23" t="s">
        <v>19</v>
      </c>
    </row>
    <row r="78" spans="1:14" ht="34.5" customHeight="1" x14ac:dyDescent="0.25">
      <c r="A78" s="24" t="s">
        <v>9</v>
      </c>
      <c r="B78" s="25" t="s">
        <v>302</v>
      </c>
      <c r="C78" s="21">
        <v>71600000</v>
      </c>
      <c r="D78" s="28" t="s">
        <v>314</v>
      </c>
      <c r="E78" s="26" t="s">
        <v>14</v>
      </c>
      <c r="F78" s="21">
        <v>230040512</v>
      </c>
      <c r="G78" s="21" t="s">
        <v>251</v>
      </c>
      <c r="H78" s="29" t="s">
        <v>271</v>
      </c>
      <c r="I78" s="22">
        <v>405219767</v>
      </c>
      <c r="J78" s="21" t="s">
        <v>294</v>
      </c>
      <c r="K78" s="9">
        <v>120</v>
      </c>
      <c r="L78" s="9">
        <v>120</v>
      </c>
      <c r="M78" s="9">
        <v>60</v>
      </c>
      <c r="N78" s="23" t="s">
        <v>164</v>
      </c>
    </row>
    <row r="79" spans="1:14" ht="34.5" customHeight="1" x14ac:dyDescent="0.25">
      <c r="A79" s="24" t="s">
        <v>9</v>
      </c>
      <c r="B79" s="25" t="s">
        <v>302</v>
      </c>
      <c r="C79" s="21">
        <v>50100000</v>
      </c>
      <c r="D79" s="28" t="s">
        <v>58</v>
      </c>
      <c r="E79" s="26" t="s">
        <v>14</v>
      </c>
      <c r="F79" s="21">
        <v>230048009</v>
      </c>
      <c r="G79" s="21" t="s">
        <v>252</v>
      </c>
      <c r="H79" s="29" t="s">
        <v>54</v>
      </c>
      <c r="I79" s="22" t="s">
        <v>56</v>
      </c>
      <c r="J79" s="21" t="s">
        <v>295</v>
      </c>
      <c r="K79" s="9">
        <v>980</v>
      </c>
      <c r="L79" s="9">
        <v>0</v>
      </c>
      <c r="M79" s="9">
        <v>0</v>
      </c>
      <c r="N79" s="23" t="s">
        <v>19</v>
      </c>
    </row>
    <row r="80" spans="1:14" ht="27" customHeight="1" x14ac:dyDescent="0.25">
      <c r="A80" s="57" t="s">
        <v>9</v>
      </c>
      <c r="B80" s="62" t="s">
        <v>302</v>
      </c>
      <c r="C80" s="21">
        <v>9200000</v>
      </c>
      <c r="D80" s="28" t="s">
        <v>315</v>
      </c>
      <c r="E80" s="60" t="s">
        <v>16</v>
      </c>
      <c r="F80" s="55">
        <v>220000679</v>
      </c>
      <c r="G80" s="55" t="s">
        <v>253</v>
      </c>
      <c r="H80" s="61" t="s">
        <v>76</v>
      </c>
      <c r="I80" s="59">
        <v>405408811</v>
      </c>
      <c r="J80" s="55" t="s">
        <v>296</v>
      </c>
      <c r="K80" s="9">
        <v>356.4</v>
      </c>
      <c r="L80" s="9">
        <v>100.98</v>
      </c>
      <c r="M80" s="9">
        <v>100.98</v>
      </c>
      <c r="N80" s="54" t="s">
        <v>19</v>
      </c>
    </row>
    <row r="81" spans="1:14" ht="27" customHeight="1" x14ac:dyDescent="0.25">
      <c r="A81" s="57"/>
      <c r="B81" s="62"/>
      <c r="C81" s="21">
        <v>42900000</v>
      </c>
      <c r="D81" s="28" t="s">
        <v>316</v>
      </c>
      <c r="E81" s="60"/>
      <c r="F81" s="55"/>
      <c r="G81" s="55"/>
      <c r="H81" s="61"/>
      <c r="I81" s="59"/>
      <c r="J81" s="55"/>
      <c r="K81" s="9">
        <v>91.38</v>
      </c>
      <c r="L81" s="9">
        <v>30.46</v>
      </c>
      <c r="M81" s="9">
        <v>30.46</v>
      </c>
      <c r="N81" s="54"/>
    </row>
    <row r="82" spans="1:14" ht="36" customHeight="1" x14ac:dyDescent="0.25">
      <c r="A82" s="24" t="s">
        <v>9</v>
      </c>
      <c r="B82" s="25" t="s">
        <v>308</v>
      </c>
      <c r="C82" s="21">
        <v>33600000</v>
      </c>
      <c r="D82" s="28" t="s">
        <v>159</v>
      </c>
      <c r="E82" s="26" t="s">
        <v>14</v>
      </c>
      <c r="F82" s="21">
        <v>230044788</v>
      </c>
      <c r="G82" s="21" t="s">
        <v>254</v>
      </c>
      <c r="H82" s="21" t="s">
        <v>21</v>
      </c>
      <c r="I82" s="22">
        <v>51205799300010</v>
      </c>
      <c r="J82" s="21" t="s">
        <v>297</v>
      </c>
      <c r="K82" s="11">
        <v>248540</v>
      </c>
      <c r="L82" s="11">
        <v>248540</v>
      </c>
      <c r="M82" s="9">
        <v>0</v>
      </c>
      <c r="N82" s="23" t="s">
        <v>19</v>
      </c>
    </row>
    <row r="83" spans="1:14" ht="42" customHeight="1" x14ac:dyDescent="0.25">
      <c r="A83" s="24" t="s">
        <v>9</v>
      </c>
      <c r="B83" s="25" t="s">
        <v>313</v>
      </c>
      <c r="C83" s="21">
        <v>79800000</v>
      </c>
      <c r="D83" s="28" t="s">
        <v>317</v>
      </c>
      <c r="E83" s="26" t="s">
        <v>14</v>
      </c>
      <c r="F83" s="21">
        <v>230051343</v>
      </c>
      <c r="G83" s="21" t="s">
        <v>255</v>
      </c>
      <c r="H83" s="29" t="s">
        <v>272</v>
      </c>
      <c r="I83" s="22">
        <v>205166210</v>
      </c>
      <c r="J83" s="21" t="s">
        <v>298</v>
      </c>
      <c r="K83" s="9">
        <v>90</v>
      </c>
      <c r="L83" s="9">
        <v>90</v>
      </c>
      <c r="M83" s="9">
        <v>90</v>
      </c>
      <c r="N83" s="23" t="s">
        <v>19</v>
      </c>
    </row>
    <row r="84" spans="1:14" ht="39.75" customHeight="1" x14ac:dyDescent="0.25">
      <c r="A84" s="24" t="s">
        <v>9</v>
      </c>
      <c r="B84" s="25" t="s">
        <v>313</v>
      </c>
      <c r="C84" s="21">
        <v>55500000</v>
      </c>
      <c r="D84" s="28" t="s">
        <v>318</v>
      </c>
      <c r="E84" s="26" t="s">
        <v>14</v>
      </c>
      <c r="F84" s="21">
        <v>230051383</v>
      </c>
      <c r="G84" s="21" t="s">
        <v>256</v>
      </c>
      <c r="H84" s="29" t="s">
        <v>273</v>
      </c>
      <c r="I84" s="22" t="s">
        <v>277</v>
      </c>
      <c r="J84" s="21" t="s">
        <v>298</v>
      </c>
      <c r="K84" s="9">
        <v>5947.2</v>
      </c>
      <c r="L84" s="9">
        <v>5947.2</v>
      </c>
      <c r="M84" s="9">
        <v>5947.2</v>
      </c>
      <c r="N84" s="23" t="s">
        <v>164</v>
      </c>
    </row>
    <row r="85" spans="1:14" ht="47.25" customHeight="1" x14ac:dyDescent="0.25">
      <c r="A85" s="24" t="s">
        <v>9</v>
      </c>
      <c r="B85" s="25" t="s">
        <v>313</v>
      </c>
      <c r="C85" s="21">
        <v>72200000</v>
      </c>
      <c r="D85" s="28" t="s">
        <v>319</v>
      </c>
      <c r="E85" s="26" t="s">
        <v>11</v>
      </c>
      <c r="F85" s="21">
        <v>230004681</v>
      </c>
      <c r="G85" s="21" t="s">
        <v>257</v>
      </c>
      <c r="H85" s="29" t="s">
        <v>23</v>
      </c>
      <c r="I85" s="22">
        <v>205249667</v>
      </c>
      <c r="J85" s="21" t="s">
        <v>299</v>
      </c>
      <c r="K85" s="9">
        <v>71390</v>
      </c>
      <c r="L85" s="9">
        <v>20952.88</v>
      </c>
      <c r="M85" s="9">
        <v>20952.88</v>
      </c>
      <c r="N85" s="23" t="s">
        <v>19</v>
      </c>
    </row>
    <row r="86" spans="1:14" ht="36" customHeight="1" x14ac:dyDescent="0.25">
      <c r="A86" s="24" t="s">
        <v>9</v>
      </c>
      <c r="B86" s="25" t="s">
        <v>302</v>
      </c>
      <c r="C86" s="21">
        <v>85100000</v>
      </c>
      <c r="D86" s="28" t="s">
        <v>320</v>
      </c>
      <c r="E86" s="26" t="s">
        <v>11</v>
      </c>
      <c r="F86" s="21">
        <v>230004137</v>
      </c>
      <c r="G86" s="21" t="s">
        <v>258</v>
      </c>
      <c r="H86" s="29" t="s">
        <v>274</v>
      </c>
      <c r="I86" s="22">
        <v>405296898</v>
      </c>
      <c r="J86" s="21" t="s">
        <v>330</v>
      </c>
      <c r="K86" s="9">
        <v>127700</v>
      </c>
      <c r="L86" s="9">
        <v>30209.84</v>
      </c>
      <c r="M86" s="9">
        <v>30209.84</v>
      </c>
      <c r="N86" s="23" t="s">
        <v>19</v>
      </c>
    </row>
    <row r="87" spans="1:14" ht="62.25" customHeight="1" x14ac:dyDescent="0.25">
      <c r="A87" s="24" t="s">
        <v>9</v>
      </c>
      <c r="B87" s="25" t="s">
        <v>313</v>
      </c>
      <c r="C87" s="21">
        <v>80500000</v>
      </c>
      <c r="D87" s="28" t="s">
        <v>321</v>
      </c>
      <c r="E87" s="26" t="s">
        <v>11</v>
      </c>
      <c r="F87" s="21">
        <v>230004481</v>
      </c>
      <c r="G87" s="21" t="s">
        <v>259</v>
      </c>
      <c r="H87" s="29" t="s">
        <v>46</v>
      </c>
      <c r="I87" s="22">
        <v>202172139</v>
      </c>
      <c r="J87" s="21" t="s">
        <v>331</v>
      </c>
      <c r="K87" s="9">
        <v>44840</v>
      </c>
      <c r="L87" s="9">
        <v>8260</v>
      </c>
      <c r="M87" s="9">
        <v>8260</v>
      </c>
      <c r="N87" s="23" t="s">
        <v>19</v>
      </c>
    </row>
    <row r="88" spans="1:14" ht="35.25" customHeight="1" x14ac:dyDescent="0.25">
      <c r="A88" s="24" t="s">
        <v>9</v>
      </c>
      <c r="B88" s="25" t="s">
        <v>302</v>
      </c>
      <c r="C88" s="21">
        <v>34300000</v>
      </c>
      <c r="D88" s="28" t="s">
        <v>322</v>
      </c>
      <c r="E88" s="30" t="s">
        <v>16</v>
      </c>
      <c r="F88" s="21">
        <v>230000151</v>
      </c>
      <c r="G88" s="21" t="s">
        <v>260</v>
      </c>
      <c r="H88" s="29" t="s">
        <v>76</v>
      </c>
      <c r="I88" s="22">
        <v>405408811</v>
      </c>
      <c r="J88" s="21" t="s">
        <v>332</v>
      </c>
      <c r="K88" s="9">
        <v>1400</v>
      </c>
      <c r="L88" s="9">
        <v>1400</v>
      </c>
      <c r="M88" s="9">
        <v>1400</v>
      </c>
      <c r="N88" s="23" t="s">
        <v>19</v>
      </c>
    </row>
    <row r="89" spans="1:14" ht="37.5" customHeight="1" x14ac:dyDescent="0.25">
      <c r="A89" s="24" t="s">
        <v>9</v>
      </c>
      <c r="B89" s="25" t="s">
        <v>302</v>
      </c>
      <c r="C89" s="21">
        <v>50100000</v>
      </c>
      <c r="D89" s="28" t="s">
        <v>323</v>
      </c>
      <c r="E89" s="30" t="s">
        <v>14</v>
      </c>
      <c r="F89" s="21">
        <v>230055752</v>
      </c>
      <c r="G89" s="21" t="s">
        <v>261</v>
      </c>
      <c r="H89" s="29" t="s">
        <v>275</v>
      </c>
      <c r="I89" s="22">
        <v>439868458</v>
      </c>
      <c r="J89" s="21" t="s">
        <v>333</v>
      </c>
      <c r="K89" s="9">
        <v>160</v>
      </c>
      <c r="L89" s="9">
        <v>80</v>
      </c>
      <c r="M89" s="9">
        <v>80</v>
      </c>
      <c r="N89" s="23" t="s">
        <v>19</v>
      </c>
    </row>
    <row r="90" spans="1:14" ht="23.25" customHeight="1" x14ac:dyDescent="0.25">
      <c r="A90" s="57" t="s">
        <v>9</v>
      </c>
      <c r="B90" s="62" t="s">
        <v>302</v>
      </c>
      <c r="C90" s="21">
        <v>9200000</v>
      </c>
      <c r="D90" s="63" t="s">
        <v>324</v>
      </c>
      <c r="E90" s="60" t="s">
        <v>14</v>
      </c>
      <c r="F90" s="55">
        <v>230055755</v>
      </c>
      <c r="G90" s="55" t="s">
        <v>262</v>
      </c>
      <c r="H90" s="61" t="s">
        <v>32</v>
      </c>
      <c r="I90" s="59">
        <v>236098165</v>
      </c>
      <c r="J90" s="55" t="s">
        <v>300</v>
      </c>
      <c r="K90" s="9">
        <v>625</v>
      </c>
      <c r="L90" s="9">
        <v>0</v>
      </c>
      <c r="M90" s="9">
        <v>0</v>
      </c>
      <c r="N90" s="54" t="s">
        <v>19</v>
      </c>
    </row>
    <row r="91" spans="1:14" x14ac:dyDescent="0.25">
      <c r="A91" s="57"/>
      <c r="B91" s="62"/>
      <c r="C91" s="21">
        <v>42900000</v>
      </c>
      <c r="D91" s="63"/>
      <c r="E91" s="60"/>
      <c r="F91" s="55"/>
      <c r="G91" s="55"/>
      <c r="H91" s="61"/>
      <c r="I91" s="59"/>
      <c r="J91" s="55"/>
      <c r="K91" s="9">
        <v>500</v>
      </c>
      <c r="L91" s="9">
        <v>0</v>
      </c>
      <c r="M91" s="9">
        <v>0</v>
      </c>
      <c r="N91" s="54"/>
    </row>
    <row r="92" spans="1:14" x14ac:dyDescent="0.25">
      <c r="A92" s="57"/>
      <c r="B92" s="62"/>
      <c r="C92" s="21">
        <v>34300000</v>
      </c>
      <c r="D92" s="63"/>
      <c r="E92" s="60"/>
      <c r="F92" s="55"/>
      <c r="G92" s="55"/>
      <c r="H92" s="61"/>
      <c r="I92" s="59"/>
      <c r="J92" s="55"/>
      <c r="K92" s="9">
        <v>2250</v>
      </c>
      <c r="L92" s="9">
        <v>0</v>
      </c>
      <c r="M92" s="9">
        <v>0</v>
      </c>
      <c r="N92" s="54"/>
    </row>
    <row r="93" spans="1:14" x14ac:dyDescent="0.25">
      <c r="A93" s="57"/>
      <c r="B93" s="62"/>
      <c r="C93" s="21">
        <v>50100000</v>
      </c>
      <c r="D93" s="63"/>
      <c r="E93" s="60"/>
      <c r="F93" s="55"/>
      <c r="G93" s="55"/>
      <c r="H93" s="61"/>
      <c r="I93" s="59"/>
      <c r="J93" s="55"/>
      <c r="K93" s="9">
        <v>1600</v>
      </c>
      <c r="L93" s="9">
        <v>0</v>
      </c>
      <c r="M93" s="9">
        <v>0</v>
      </c>
      <c r="N93" s="54"/>
    </row>
    <row r="94" spans="1:14" ht="20.25" customHeight="1" x14ac:dyDescent="0.25">
      <c r="A94" s="57" t="s">
        <v>9</v>
      </c>
      <c r="B94" s="62" t="s">
        <v>313</v>
      </c>
      <c r="C94" s="21">
        <v>34300000</v>
      </c>
      <c r="D94" s="63" t="s">
        <v>325</v>
      </c>
      <c r="E94" s="60" t="s">
        <v>14</v>
      </c>
      <c r="F94" s="55">
        <v>230055784</v>
      </c>
      <c r="G94" s="55" t="s">
        <v>263</v>
      </c>
      <c r="H94" s="61" t="s">
        <v>76</v>
      </c>
      <c r="I94" s="59">
        <v>405408811</v>
      </c>
      <c r="J94" s="55" t="s">
        <v>301</v>
      </c>
      <c r="K94" s="9">
        <v>270</v>
      </c>
      <c r="L94" s="9">
        <v>270</v>
      </c>
      <c r="M94" s="9">
        <v>270</v>
      </c>
      <c r="N94" s="54" t="s">
        <v>164</v>
      </c>
    </row>
    <row r="95" spans="1:14" x14ac:dyDescent="0.25">
      <c r="A95" s="57"/>
      <c r="B95" s="62"/>
      <c r="C95" s="21">
        <v>50100000</v>
      </c>
      <c r="D95" s="63"/>
      <c r="E95" s="60"/>
      <c r="F95" s="55"/>
      <c r="G95" s="55"/>
      <c r="H95" s="61"/>
      <c r="I95" s="59"/>
      <c r="J95" s="55"/>
      <c r="K95" s="9">
        <v>200</v>
      </c>
      <c r="L95" s="9">
        <v>40</v>
      </c>
      <c r="M95" s="9">
        <v>40</v>
      </c>
      <c r="N95" s="54"/>
    </row>
    <row r="96" spans="1:14" ht="39.75" customHeight="1" x14ac:dyDescent="0.25">
      <c r="A96" s="33" t="s">
        <v>9</v>
      </c>
      <c r="B96" s="34" t="s">
        <v>313</v>
      </c>
      <c r="C96" s="31">
        <v>34300000</v>
      </c>
      <c r="D96" s="32" t="s">
        <v>326</v>
      </c>
      <c r="E96" s="35" t="s">
        <v>14</v>
      </c>
      <c r="F96" s="31">
        <v>230055783</v>
      </c>
      <c r="G96" s="31" t="s">
        <v>264</v>
      </c>
      <c r="H96" s="36" t="s">
        <v>276</v>
      </c>
      <c r="I96" s="37">
        <v>406324204</v>
      </c>
      <c r="J96" s="31" t="s">
        <v>301</v>
      </c>
      <c r="K96" s="38">
        <v>170</v>
      </c>
      <c r="L96" s="38">
        <v>170</v>
      </c>
      <c r="M96" s="38">
        <v>170</v>
      </c>
      <c r="N96" s="49" t="s">
        <v>164</v>
      </c>
    </row>
    <row r="97" spans="1:14" ht="39" customHeight="1" x14ac:dyDescent="0.25">
      <c r="A97" s="24" t="s">
        <v>9</v>
      </c>
      <c r="B97" s="25" t="s">
        <v>313</v>
      </c>
      <c r="C97" s="21">
        <v>72200000</v>
      </c>
      <c r="D97" s="28" t="s">
        <v>39</v>
      </c>
      <c r="E97" s="26" t="s">
        <v>11</v>
      </c>
      <c r="F97" s="21">
        <v>230006203</v>
      </c>
      <c r="G97" s="21" t="s">
        <v>334</v>
      </c>
      <c r="H97" s="29" t="s">
        <v>38</v>
      </c>
      <c r="I97" s="22">
        <v>402000614</v>
      </c>
      <c r="J97" s="21" t="s">
        <v>361</v>
      </c>
      <c r="K97" s="9">
        <v>56550</v>
      </c>
      <c r="L97" s="9">
        <v>7800</v>
      </c>
      <c r="M97" s="9">
        <v>7800</v>
      </c>
      <c r="N97" s="23" t="s">
        <v>19</v>
      </c>
    </row>
    <row r="98" spans="1:14" ht="33.75" customHeight="1" x14ac:dyDescent="0.25">
      <c r="A98" s="24" t="s">
        <v>9</v>
      </c>
      <c r="B98" s="25" t="s">
        <v>313</v>
      </c>
      <c r="C98" s="21">
        <v>33100000</v>
      </c>
      <c r="D98" s="28" t="s">
        <v>376</v>
      </c>
      <c r="E98" s="26" t="s">
        <v>11</v>
      </c>
      <c r="F98" s="21">
        <v>230006240</v>
      </c>
      <c r="G98" s="21" t="s">
        <v>335</v>
      </c>
      <c r="H98" s="29" t="s">
        <v>350</v>
      </c>
      <c r="I98" s="22">
        <v>205202029</v>
      </c>
      <c r="J98" s="21" t="s">
        <v>362</v>
      </c>
      <c r="K98" s="9">
        <v>4920</v>
      </c>
      <c r="L98" s="9">
        <v>4920</v>
      </c>
      <c r="M98" s="9">
        <v>4920</v>
      </c>
      <c r="N98" s="23" t="s">
        <v>164</v>
      </c>
    </row>
    <row r="99" spans="1:14" ht="33.75" customHeight="1" x14ac:dyDescent="0.25">
      <c r="A99" s="24" t="s">
        <v>9</v>
      </c>
      <c r="B99" s="25" t="s">
        <v>313</v>
      </c>
      <c r="C99" s="21">
        <v>64200000</v>
      </c>
      <c r="D99" s="28" t="s">
        <v>377</v>
      </c>
      <c r="E99" s="35" t="s">
        <v>14</v>
      </c>
      <c r="F99" s="21">
        <v>230060771</v>
      </c>
      <c r="G99" s="21" t="s">
        <v>336</v>
      </c>
      <c r="H99" s="29" t="s">
        <v>351</v>
      </c>
      <c r="I99" s="22">
        <v>205035282</v>
      </c>
      <c r="J99" s="21" t="s">
        <v>363</v>
      </c>
      <c r="K99" s="38">
        <v>200</v>
      </c>
      <c r="L99" s="38">
        <v>0</v>
      </c>
      <c r="M99" s="38">
        <v>0</v>
      </c>
      <c r="N99" s="49" t="s">
        <v>19</v>
      </c>
    </row>
    <row r="100" spans="1:14" ht="33.75" customHeight="1" x14ac:dyDescent="0.25">
      <c r="A100" s="24" t="s">
        <v>9</v>
      </c>
      <c r="B100" s="25" t="s">
        <v>313</v>
      </c>
      <c r="C100" s="21">
        <v>33600000</v>
      </c>
      <c r="D100" s="28" t="s">
        <v>378</v>
      </c>
      <c r="E100" s="26" t="s">
        <v>11</v>
      </c>
      <c r="F100" s="21">
        <v>230006241</v>
      </c>
      <c r="G100" s="21" t="s">
        <v>337</v>
      </c>
      <c r="H100" s="29" t="s">
        <v>352</v>
      </c>
      <c r="I100" s="22">
        <v>204568146</v>
      </c>
      <c r="J100" s="21" t="s">
        <v>364</v>
      </c>
      <c r="K100" s="9">
        <f>1500*0.481</f>
        <v>721.5</v>
      </c>
      <c r="L100" s="9">
        <v>611.44000000000005</v>
      </c>
      <c r="M100" s="9">
        <v>611.44000000000005</v>
      </c>
      <c r="N100" s="23" t="s">
        <v>164</v>
      </c>
    </row>
    <row r="101" spans="1:14" ht="33.75" customHeight="1" x14ac:dyDescent="0.25">
      <c r="A101" s="24" t="s">
        <v>9</v>
      </c>
      <c r="B101" s="25" t="s">
        <v>313</v>
      </c>
      <c r="C101" s="21">
        <v>33100000</v>
      </c>
      <c r="D101" s="28" t="s">
        <v>379</v>
      </c>
      <c r="E101" s="26" t="s">
        <v>11</v>
      </c>
      <c r="F101" s="21">
        <v>230006243</v>
      </c>
      <c r="G101" s="21" t="s">
        <v>338</v>
      </c>
      <c r="H101" s="29" t="s">
        <v>111</v>
      </c>
      <c r="I101" s="22">
        <v>405022899</v>
      </c>
      <c r="J101" s="21" t="s">
        <v>365</v>
      </c>
      <c r="K101" s="9">
        <f>15600*0.18</f>
        <v>2808</v>
      </c>
      <c r="L101" s="9">
        <f t="shared" ref="L101:M101" si="0">15600*0.18</f>
        <v>2808</v>
      </c>
      <c r="M101" s="9">
        <f t="shared" si="0"/>
        <v>2808</v>
      </c>
      <c r="N101" s="23" t="s">
        <v>164</v>
      </c>
    </row>
    <row r="102" spans="1:14" ht="33.75" customHeight="1" x14ac:dyDescent="0.25">
      <c r="A102" s="24" t="s">
        <v>9</v>
      </c>
      <c r="B102" s="25" t="s">
        <v>313</v>
      </c>
      <c r="C102" s="21">
        <v>33600000</v>
      </c>
      <c r="D102" s="28" t="s">
        <v>380</v>
      </c>
      <c r="E102" s="26" t="s">
        <v>11</v>
      </c>
      <c r="F102" s="21">
        <v>230006497</v>
      </c>
      <c r="G102" s="21" t="s">
        <v>339</v>
      </c>
      <c r="H102" s="29" t="s">
        <v>353</v>
      </c>
      <c r="I102" s="22">
        <v>205242450</v>
      </c>
      <c r="J102" s="21" t="s">
        <v>366</v>
      </c>
      <c r="K102" s="9">
        <v>23555</v>
      </c>
      <c r="L102" s="9">
        <v>8658</v>
      </c>
      <c r="M102" s="9">
        <v>8658</v>
      </c>
      <c r="N102" s="23" t="s">
        <v>19</v>
      </c>
    </row>
    <row r="103" spans="1:14" ht="33.75" customHeight="1" x14ac:dyDescent="0.25">
      <c r="A103" s="24" t="s">
        <v>9</v>
      </c>
      <c r="B103" s="25" t="s">
        <v>308</v>
      </c>
      <c r="C103" s="21">
        <v>63100000</v>
      </c>
      <c r="D103" s="28" t="s">
        <v>49</v>
      </c>
      <c r="E103" s="35" t="s">
        <v>14</v>
      </c>
      <c r="F103" s="21">
        <v>230065747</v>
      </c>
      <c r="G103" s="21" t="s">
        <v>340</v>
      </c>
      <c r="H103" s="29" t="s">
        <v>354</v>
      </c>
      <c r="I103" s="22">
        <v>202462101</v>
      </c>
      <c r="J103" s="21" t="s">
        <v>367</v>
      </c>
      <c r="K103" s="38">
        <v>33784</v>
      </c>
      <c r="L103" s="38">
        <v>30047.83</v>
      </c>
      <c r="M103" s="38">
        <v>30047.83</v>
      </c>
      <c r="N103" s="49" t="s">
        <v>164</v>
      </c>
    </row>
    <row r="104" spans="1:14" ht="33.75" customHeight="1" x14ac:dyDescent="0.25">
      <c r="A104" s="24" t="s">
        <v>9</v>
      </c>
      <c r="B104" s="25" t="s">
        <v>313</v>
      </c>
      <c r="C104" s="21">
        <v>33100000</v>
      </c>
      <c r="D104" s="28" t="s">
        <v>381</v>
      </c>
      <c r="E104" s="26" t="s">
        <v>11</v>
      </c>
      <c r="F104" s="21">
        <v>230006612</v>
      </c>
      <c r="G104" s="21" t="s">
        <v>341</v>
      </c>
      <c r="H104" s="29" t="s">
        <v>127</v>
      </c>
      <c r="I104" s="22">
        <v>404576909</v>
      </c>
      <c r="J104" s="21" t="s">
        <v>368</v>
      </c>
      <c r="K104" s="9">
        <v>8100</v>
      </c>
      <c r="L104" s="9">
        <v>0</v>
      </c>
      <c r="M104" s="9">
        <v>0</v>
      </c>
      <c r="N104" s="23" t="s">
        <v>19</v>
      </c>
    </row>
    <row r="105" spans="1:14" ht="33.75" customHeight="1" x14ac:dyDescent="0.25">
      <c r="A105" s="24" t="s">
        <v>9</v>
      </c>
      <c r="B105" s="25" t="s">
        <v>308</v>
      </c>
      <c r="C105" s="21">
        <v>63100000</v>
      </c>
      <c r="D105" s="28" t="s">
        <v>49</v>
      </c>
      <c r="E105" s="35" t="s">
        <v>14</v>
      </c>
      <c r="F105" s="21">
        <v>230072831</v>
      </c>
      <c r="G105" s="21" t="s">
        <v>342</v>
      </c>
      <c r="H105" s="29" t="s">
        <v>354</v>
      </c>
      <c r="I105" s="22">
        <v>202462101</v>
      </c>
      <c r="J105" s="21" t="s">
        <v>369</v>
      </c>
      <c r="K105" s="38">
        <v>20318</v>
      </c>
      <c r="L105" s="38">
        <v>0</v>
      </c>
      <c r="M105" s="38">
        <v>0</v>
      </c>
      <c r="N105" s="49" t="s">
        <v>19</v>
      </c>
    </row>
    <row r="106" spans="1:14" ht="53.25" customHeight="1" x14ac:dyDescent="0.25">
      <c r="A106" s="24" t="s">
        <v>9</v>
      </c>
      <c r="B106" s="25" t="s">
        <v>313</v>
      </c>
      <c r="C106" s="21">
        <v>66500000</v>
      </c>
      <c r="D106" s="28" t="s">
        <v>382</v>
      </c>
      <c r="E106" s="35" t="s">
        <v>14</v>
      </c>
      <c r="F106" s="21">
        <v>230075148</v>
      </c>
      <c r="G106" s="21" t="s">
        <v>343</v>
      </c>
      <c r="H106" s="29" t="s">
        <v>355</v>
      </c>
      <c r="I106" s="22">
        <v>404476189</v>
      </c>
      <c r="J106" s="21" t="s">
        <v>370</v>
      </c>
      <c r="K106" s="38">
        <f>[1]Sheet1!$G$7</f>
        <v>4263.8981399726035</v>
      </c>
      <c r="L106" s="38">
        <v>0</v>
      </c>
      <c r="M106" s="38">
        <v>0</v>
      </c>
      <c r="N106" s="49" t="s">
        <v>19</v>
      </c>
    </row>
    <row r="107" spans="1:14" ht="53.25" customHeight="1" x14ac:dyDescent="0.25">
      <c r="A107" s="24" t="s">
        <v>9</v>
      </c>
      <c r="B107" s="25" t="s">
        <v>302</v>
      </c>
      <c r="C107" s="21">
        <v>79300000</v>
      </c>
      <c r="D107" s="28" t="s">
        <v>382</v>
      </c>
      <c r="E107" s="26" t="s">
        <v>11</v>
      </c>
      <c r="F107" s="21">
        <v>230009170</v>
      </c>
      <c r="G107" s="21" t="s">
        <v>344</v>
      </c>
      <c r="H107" s="29" t="s">
        <v>356</v>
      </c>
      <c r="I107" s="22">
        <v>204977230</v>
      </c>
      <c r="J107" s="21" t="s">
        <v>371</v>
      </c>
      <c r="K107" s="38">
        <f>174900+174900*18%</f>
        <v>206382</v>
      </c>
      <c r="L107" s="38">
        <v>0</v>
      </c>
      <c r="M107" s="38">
        <v>0</v>
      </c>
      <c r="N107" s="49" t="s">
        <v>19</v>
      </c>
    </row>
    <row r="108" spans="1:14" ht="30" customHeight="1" x14ac:dyDescent="0.25">
      <c r="A108" s="24" t="s">
        <v>9</v>
      </c>
      <c r="B108" s="25" t="s">
        <v>308</v>
      </c>
      <c r="C108" s="21">
        <v>63100000</v>
      </c>
      <c r="D108" s="28" t="s">
        <v>383</v>
      </c>
      <c r="E108" s="35" t="s">
        <v>14</v>
      </c>
      <c r="F108" s="21">
        <v>230077953</v>
      </c>
      <c r="G108" s="21" t="s">
        <v>345</v>
      </c>
      <c r="H108" s="29" t="s">
        <v>357</v>
      </c>
      <c r="I108" s="22">
        <v>208145176</v>
      </c>
      <c r="J108" s="21" t="s">
        <v>372</v>
      </c>
      <c r="K108" s="38">
        <v>15000</v>
      </c>
      <c r="L108" s="38">
        <v>0</v>
      </c>
      <c r="M108" s="38">
        <v>0</v>
      </c>
      <c r="N108" s="49" t="s">
        <v>19</v>
      </c>
    </row>
    <row r="109" spans="1:14" ht="30" customHeight="1" x14ac:dyDescent="0.25">
      <c r="A109" s="24" t="s">
        <v>9</v>
      </c>
      <c r="B109" s="25" t="s">
        <v>308</v>
      </c>
      <c r="C109" s="21">
        <v>63100000</v>
      </c>
      <c r="D109" s="28" t="s">
        <v>383</v>
      </c>
      <c r="E109" s="35" t="s">
        <v>14</v>
      </c>
      <c r="F109" s="21">
        <v>230077954</v>
      </c>
      <c r="G109" s="21" t="s">
        <v>346</v>
      </c>
      <c r="H109" s="29" t="s">
        <v>358</v>
      </c>
      <c r="I109" s="22">
        <v>208163949</v>
      </c>
      <c r="J109" s="21" t="s">
        <v>372</v>
      </c>
      <c r="K109" s="38">
        <v>5000</v>
      </c>
      <c r="L109" s="38">
        <v>0</v>
      </c>
      <c r="M109" s="38">
        <v>0</v>
      </c>
      <c r="N109" s="49" t="s">
        <v>19</v>
      </c>
    </row>
    <row r="110" spans="1:14" ht="30" customHeight="1" x14ac:dyDescent="0.25">
      <c r="A110" s="24" t="s">
        <v>9</v>
      </c>
      <c r="B110" s="25" t="s">
        <v>302</v>
      </c>
      <c r="C110" s="21">
        <v>34300000</v>
      </c>
      <c r="D110" s="28" t="s">
        <v>384</v>
      </c>
      <c r="E110" s="30" t="s">
        <v>16</v>
      </c>
      <c r="F110" s="21">
        <v>220000347</v>
      </c>
      <c r="G110" s="21" t="s">
        <v>347</v>
      </c>
      <c r="H110" s="29" t="s">
        <v>359</v>
      </c>
      <c r="I110" s="22">
        <v>404865286</v>
      </c>
      <c r="J110" s="21" t="s">
        <v>373</v>
      </c>
      <c r="K110" s="9">
        <f>360000*0.109+66900*0.0689</f>
        <v>43849.41</v>
      </c>
      <c r="L110" s="9">
        <v>0</v>
      </c>
      <c r="M110" s="9">
        <v>0</v>
      </c>
      <c r="N110" s="23" t="s">
        <v>19</v>
      </c>
    </row>
    <row r="111" spans="1:14" ht="30" customHeight="1" x14ac:dyDescent="0.25">
      <c r="A111" s="24" t="s">
        <v>9</v>
      </c>
      <c r="B111" s="25" t="s">
        <v>308</v>
      </c>
      <c r="C111" s="21">
        <v>63100000</v>
      </c>
      <c r="D111" s="28" t="s">
        <v>49</v>
      </c>
      <c r="E111" s="26" t="s">
        <v>11</v>
      </c>
      <c r="F111" s="21">
        <v>230011489</v>
      </c>
      <c r="G111" s="21" t="s">
        <v>348</v>
      </c>
      <c r="H111" s="29" t="s">
        <v>360</v>
      </c>
      <c r="I111" s="22">
        <v>405545584</v>
      </c>
      <c r="J111" s="21" t="s">
        <v>374</v>
      </c>
      <c r="K111" s="9">
        <v>15000</v>
      </c>
      <c r="L111" s="38">
        <v>0</v>
      </c>
      <c r="M111" s="38">
        <v>0</v>
      </c>
      <c r="N111" s="49" t="s">
        <v>19</v>
      </c>
    </row>
    <row r="112" spans="1:14" ht="30" customHeight="1" thickBot="1" x14ac:dyDescent="0.3">
      <c r="A112" s="13" t="s">
        <v>36</v>
      </c>
      <c r="B112" s="14" t="s">
        <v>43</v>
      </c>
      <c r="C112" s="15">
        <v>33600000</v>
      </c>
      <c r="D112" s="16" t="s">
        <v>195</v>
      </c>
      <c r="E112" s="17" t="s">
        <v>14</v>
      </c>
      <c r="F112" s="15">
        <v>230091442</v>
      </c>
      <c r="G112" s="15" t="s">
        <v>349</v>
      </c>
      <c r="H112" s="18" t="s">
        <v>22</v>
      </c>
      <c r="I112" s="19" t="s">
        <v>64</v>
      </c>
      <c r="J112" s="15" t="s">
        <v>375</v>
      </c>
      <c r="K112" s="50">
        <v>351918.54</v>
      </c>
      <c r="L112" s="20">
        <v>672480.65</v>
      </c>
      <c r="M112" s="20">
        <v>672480.65</v>
      </c>
      <c r="N112" s="51" t="s">
        <v>19</v>
      </c>
    </row>
  </sheetData>
  <autoFilter ref="A8:N112"/>
  <mergeCells count="39">
    <mergeCell ref="N90:N93"/>
    <mergeCell ref="N94:N95"/>
    <mergeCell ref="N80:N81"/>
    <mergeCell ref="A90:A93"/>
    <mergeCell ref="A94:A95"/>
    <mergeCell ref="B94:B95"/>
    <mergeCell ref="F94:F95"/>
    <mergeCell ref="B90:B93"/>
    <mergeCell ref="F90:F93"/>
    <mergeCell ref="A80:A81"/>
    <mergeCell ref="B80:B81"/>
    <mergeCell ref="E94:E95"/>
    <mergeCell ref="F80:F81"/>
    <mergeCell ref="D90:D93"/>
    <mergeCell ref="D94:D95"/>
    <mergeCell ref="E80:E81"/>
    <mergeCell ref="E90:E93"/>
    <mergeCell ref="J80:J81"/>
    <mergeCell ref="J90:J93"/>
    <mergeCell ref="J94:J95"/>
    <mergeCell ref="I94:I95"/>
    <mergeCell ref="I80:I81"/>
    <mergeCell ref="I90:I93"/>
    <mergeCell ref="G94:G95"/>
    <mergeCell ref="H80:H81"/>
    <mergeCell ref="H90:H93"/>
    <mergeCell ref="H94:H95"/>
    <mergeCell ref="G80:G81"/>
    <mergeCell ref="G90:G93"/>
    <mergeCell ref="A1:N7"/>
    <mergeCell ref="N47:N48"/>
    <mergeCell ref="C47:C48"/>
    <mergeCell ref="J47:J48"/>
    <mergeCell ref="F47:F48"/>
    <mergeCell ref="G47:G48"/>
    <mergeCell ref="H47:H48"/>
    <mergeCell ref="A47:A48"/>
    <mergeCell ref="E47:E48"/>
    <mergeCell ref="I47:I48"/>
  </mergeCells>
  <pageMargins left="0.12" right="0.16" top="0.27" bottom="0.28000000000000003" header="0.31496062992126" footer="0.38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Iremadze</cp:lastModifiedBy>
  <cp:lastPrinted>2023-01-09T12:14:34Z</cp:lastPrinted>
  <dcterms:created xsi:type="dcterms:W3CDTF">2017-07-07T16:06:57Z</dcterms:created>
  <dcterms:modified xsi:type="dcterms:W3CDTF">2023-07-20T13:23:40Z</dcterms:modified>
</cp:coreProperties>
</file>