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ანანო\2014\25.07.2014\შიდა\"/>
    </mc:Choice>
  </mc:AlternateContent>
  <bookViews>
    <workbookView xWindow="0" yWindow="0" windowWidth="28800" windowHeight="12435" firstSheet="12" activeTab="21"/>
  </bookViews>
  <sheets>
    <sheet name="20.11.2013" sheetId="1" r:id="rId1"/>
    <sheet name="14.01.2014" sheetId="2" r:id="rId2"/>
    <sheet name="15.01.2014" sheetId="4" r:id="rId3"/>
    <sheet name="14.02.2014" sheetId="5" r:id="rId4"/>
    <sheet name="18.03.2014" sheetId="6" r:id="rId5"/>
    <sheet name="04.04.2014" sheetId="7" r:id="rId6"/>
    <sheet name="22.05.2014" sheetId="8" r:id="rId7"/>
    <sheet name="09.06.2014" sheetId="9" r:id="rId8"/>
    <sheet name=" " sheetId="3" r:id="rId9"/>
    <sheet name="04.08.2014" sheetId="10" r:id="rId10"/>
    <sheet name="09.09.2014" sheetId="11" r:id="rId11"/>
    <sheet name="29.09.2014-1" sheetId="12" r:id="rId12"/>
    <sheet name="29.09.2014-2 " sheetId="13" r:id="rId13"/>
    <sheet name="01.10.2014" sheetId="14" r:id="rId14"/>
    <sheet name="29.10.2014" sheetId="15" r:id="rId15"/>
    <sheet name="12.11.2014" sheetId="16" r:id="rId16"/>
    <sheet name="14.11.2014" sheetId="17" r:id="rId17"/>
    <sheet name="02.12.2014" sheetId="18" r:id="rId18"/>
    <sheet name="18.12.2014" sheetId="19" r:id="rId19"/>
    <sheet name="23.12.2014" sheetId="20" r:id="rId20"/>
    <sheet name="26.12.2014" sheetId="21" r:id="rId21"/>
    <sheet name="30.12.2014" sheetId="23" r:id="rId22"/>
  </sheets>
  <definedNames>
    <definedName name="_xlnm._FilterDatabase" localSheetId="13" hidden="1">'01.10.2014'!$A$6:$I$41</definedName>
    <definedName name="_xlnm._FilterDatabase" localSheetId="17" hidden="1">'02.12.2014'!$A$6:$I$41</definedName>
    <definedName name="_xlnm._FilterDatabase" localSheetId="5" hidden="1">'04.04.2014'!$A$6:$I$48</definedName>
    <definedName name="_xlnm._FilterDatabase" localSheetId="9" hidden="1">'04.08.2014'!$A$6:$I$49</definedName>
    <definedName name="_xlnm._FilterDatabase" localSheetId="7" hidden="1">'09.06.2014'!$A$6:$I$48</definedName>
    <definedName name="_xlnm._FilterDatabase" localSheetId="10" hidden="1">'09.09.2014'!$A$6:$I$49</definedName>
    <definedName name="_xlnm._FilterDatabase" localSheetId="15" hidden="1">'12.11.2014'!$A$6:$I$41</definedName>
    <definedName name="_xlnm._FilterDatabase" localSheetId="1" hidden="1">'14.01.2014'!$A$6:$G$30</definedName>
    <definedName name="_xlnm._FilterDatabase" localSheetId="3" hidden="1">'14.02.2014'!$A$6:$I$32</definedName>
    <definedName name="_xlnm._FilterDatabase" localSheetId="16" hidden="1">'14.11.2014'!$A$6:$I$41</definedName>
    <definedName name="_xlnm._FilterDatabase" localSheetId="2" hidden="1">'15.01.2014'!$A$6:$I$31</definedName>
    <definedName name="_xlnm._FilterDatabase" localSheetId="18" hidden="1">'18.12.2014'!$A$6:$I$41</definedName>
    <definedName name="_xlnm._FilterDatabase" localSheetId="0" hidden="1">'20.11.2013'!$A$5:$G$5</definedName>
    <definedName name="_xlnm._FilterDatabase" localSheetId="6" hidden="1">'22.05.2014'!$A$6:$I$48</definedName>
    <definedName name="_xlnm._FilterDatabase" localSheetId="19" hidden="1">'23.12.2014'!$A$6:$I$41</definedName>
    <definedName name="_xlnm._FilterDatabase" localSheetId="20" hidden="1">'26.12.2014'!$A$6:$I$40</definedName>
    <definedName name="_xlnm._FilterDatabase" localSheetId="11" hidden="1">'29.09.2014-1'!$A$6:$I$49</definedName>
    <definedName name="_xlnm._FilterDatabase" localSheetId="12" hidden="1">'29.09.2014-2 '!$A$6:$I$41</definedName>
    <definedName name="_xlnm._FilterDatabase" localSheetId="14" hidden="1">'29.10.2014'!$A$6:$I$41</definedName>
    <definedName name="_xlnm._FilterDatabase" localSheetId="21" hidden="1">'30.12.2014'!$A$6:$I$40</definedName>
  </definedNames>
  <calcPr calcId="152511"/>
</workbook>
</file>

<file path=xl/calcChain.xml><?xml version="1.0" encoding="utf-8"?>
<calcChain xmlns="http://schemas.openxmlformats.org/spreadsheetml/2006/main">
  <c r="D14" i="23" l="1"/>
  <c r="D23" i="23" l="1"/>
  <c r="D22" i="23"/>
  <c r="D20" i="23"/>
  <c r="D19" i="23"/>
  <c r="D16" i="23"/>
  <c r="D15" i="23"/>
  <c r="D13" i="23"/>
  <c r="D11" i="23"/>
  <c r="D10" i="23"/>
  <c r="D9" i="23"/>
  <c r="D8" i="23"/>
  <c r="F4" i="23" s="1"/>
  <c r="B6" i="23"/>
  <c r="C6" i="23" s="1"/>
  <c r="D6" i="23" s="1"/>
  <c r="E6" i="23" s="1"/>
  <c r="F6" i="23" s="1"/>
  <c r="G6" i="23" s="1"/>
  <c r="D14" i="21" l="1"/>
  <c r="D23" i="21" l="1"/>
  <c r="D22" i="21"/>
  <c r="D20" i="21"/>
  <c r="D19" i="21"/>
  <c r="D16" i="21"/>
  <c r="D15" i="21"/>
  <c r="D13" i="21"/>
  <c r="D11" i="21"/>
  <c r="D10" i="21"/>
  <c r="D9" i="21"/>
  <c r="D8" i="21"/>
  <c r="F4" i="21" s="1"/>
  <c r="B6" i="21"/>
  <c r="C6" i="21" s="1"/>
  <c r="D6" i="21" s="1"/>
  <c r="E6" i="21" s="1"/>
  <c r="F6" i="21" s="1"/>
  <c r="G6" i="21" s="1"/>
  <c r="F4" i="20" l="1"/>
  <c r="D23" i="20"/>
  <c r="D22" i="20"/>
  <c r="D20" i="20"/>
  <c r="D19" i="20"/>
  <c r="D16" i="20"/>
  <c r="D15" i="20"/>
  <c r="D14" i="20"/>
  <c r="D13" i="20"/>
  <c r="D11" i="20"/>
  <c r="D10" i="20"/>
  <c r="D9" i="20"/>
  <c r="D8" i="20"/>
  <c r="B6" i="20"/>
  <c r="C6" i="20" s="1"/>
  <c r="D6" i="20" s="1"/>
  <c r="E6" i="20" s="1"/>
  <c r="F6" i="20" s="1"/>
  <c r="G6" i="20" s="1"/>
  <c r="D15" i="19" l="1"/>
  <c r="D14" i="19"/>
  <c r="D23" i="19" l="1"/>
  <c r="D22" i="19"/>
  <c r="D20" i="19"/>
  <c r="F4" i="19" s="1"/>
  <c r="D19" i="19"/>
  <c r="D16" i="19"/>
  <c r="D13" i="19"/>
  <c r="D11" i="19"/>
  <c r="D10" i="19"/>
  <c r="D9" i="19"/>
  <c r="D8" i="19"/>
  <c r="B6" i="19"/>
  <c r="C6" i="19" s="1"/>
  <c r="D6" i="19" s="1"/>
  <c r="E6" i="19" s="1"/>
  <c r="F6" i="19" s="1"/>
  <c r="G6" i="19" s="1"/>
  <c r="D15" i="18" l="1"/>
  <c r="D14" i="18"/>
  <c r="D23" i="18" l="1"/>
  <c r="D22" i="18"/>
  <c r="D20" i="18"/>
  <c r="D19" i="18"/>
  <c r="D16" i="18"/>
  <c r="D13" i="18"/>
  <c r="D11" i="18"/>
  <c r="D10" i="18"/>
  <c r="D9" i="18"/>
  <c r="D8" i="18"/>
  <c r="B6" i="18"/>
  <c r="C6" i="18" s="1"/>
  <c r="D6" i="18" s="1"/>
  <c r="E6" i="18" s="1"/>
  <c r="F6" i="18" s="1"/>
  <c r="G6" i="18" s="1"/>
  <c r="F4" i="18" l="1"/>
  <c r="F4" i="17"/>
  <c r="D23" i="17"/>
  <c r="D22" i="17"/>
  <c r="D20" i="17"/>
  <c r="D19" i="17"/>
  <c r="D16" i="17"/>
  <c r="D14" i="17"/>
  <c r="D13" i="17"/>
  <c r="D11" i="17"/>
  <c r="D10" i="17"/>
  <c r="D9" i="17"/>
  <c r="D8" i="17"/>
  <c r="B6" i="17"/>
  <c r="C6" i="17" s="1"/>
  <c r="D6" i="17" s="1"/>
  <c r="E6" i="17" s="1"/>
  <c r="F6" i="17" s="1"/>
  <c r="G6" i="17" s="1"/>
  <c r="D16" i="16" l="1"/>
  <c r="D23" i="16"/>
  <c r="D22" i="16"/>
  <c r="D20" i="16"/>
  <c r="D19" i="16"/>
  <c r="D14" i="16"/>
  <c r="D13" i="16"/>
  <c r="D11" i="16"/>
  <c r="D10" i="16"/>
  <c r="D9" i="16"/>
  <c r="D8" i="16"/>
  <c r="B6" i="16"/>
  <c r="C6" i="16" s="1"/>
  <c r="D6" i="16" s="1"/>
  <c r="E6" i="16" s="1"/>
  <c r="F6" i="16" s="1"/>
  <c r="G6" i="16" s="1"/>
  <c r="F4" i="16" l="1"/>
  <c r="D20" i="15"/>
  <c r="F4" i="15" l="1"/>
  <c r="D23" i="15" l="1"/>
  <c r="D22" i="15"/>
  <c r="D19" i="15"/>
  <c r="D16" i="15"/>
  <c r="D14" i="15"/>
  <c r="D13" i="15"/>
  <c r="D11" i="15"/>
  <c r="D10" i="15"/>
  <c r="D9" i="15"/>
  <c r="D8" i="15"/>
  <c r="C6" i="15"/>
  <c r="D6" i="15" s="1"/>
  <c r="E6" i="15" s="1"/>
  <c r="F6" i="15" s="1"/>
  <c r="G6" i="15" s="1"/>
  <c r="B6" i="15"/>
  <c r="D23" i="14" l="1"/>
  <c r="D22" i="14"/>
  <c r="D20" i="14"/>
  <c r="D19" i="14"/>
  <c r="D16" i="14"/>
  <c r="D14" i="14"/>
  <c r="D13" i="14"/>
  <c r="D11" i="14"/>
  <c r="D10" i="14"/>
  <c r="D9" i="14"/>
  <c r="D8" i="14"/>
  <c r="F4" i="14" s="1"/>
  <c r="B6" i="14"/>
  <c r="C6" i="14" s="1"/>
  <c r="D6" i="14" s="1"/>
  <c r="E6" i="14" s="1"/>
  <c r="F6" i="14" s="1"/>
  <c r="G6" i="14" s="1"/>
  <c r="D22" i="13" l="1"/>
  <c r="D20" i="13"/>
  <c r="D16" i="13"/>
  <c r="D14" i="13"/>
  <c r="D13" i="13"/>
  <c r="D11" i="13"/>
  <c r="D10" i="13"/>
  <c r="D9" i="13"/>
  <c r="D8" i="13"/>
  <c r="D19" i="13" l="1"/>
  <c r="F4" i="13" s="1"/>
  <c r="B6" i="13"/>
  <c r="C6" i="13" s="1"/>
  <c r="D6" i="13" s="1"/>
  <c r="E6" i="13" s="1"/>
  <c r="F6" i="13" s="1"/>
  <c r="G6" i="13" s="1"/>
  <c r="D26" i="12" l="1"/>
  <c r="F4" i="12" s="1"/>
  <c r="B6" i="12"/>
  <c r="C6" i="12" s="1"/>
  <c r="D6" i="12" s="1"/>
  <c r="E6" i="12" s="1"/>
  <c r="F6" i="12" s="1"/>
  <c r="G6" i="12" s="1"/>
  <c r="D26" i="11" l="1"/>
  <c r="F4" i="11" s="1"/>
  <c r="B6" i="11"/>
  <c r="C6" i="11" s="1"/>
  <c r="D6" i="11" s="1"/>
  <c r="E6" i="11" s="1"/>
  <c r="F6" i="11" s="1"/>
  <c r="G6" i="11" s="1"/>
  <c r="D26" i="10" l="1"/>
  <c r="C6" i="10"/>
  <c r="D6" i="10" s="1"/>
  <c r="E6" i="10" s="1"/>
  <c r="F6" i="10" s="1"/>
  <c r="G6" i="10" s="1"/>
  <c r="B6" i="10"/>
  <c r="F4" i="10"/>
  <c r="D25" i="9" l="1"/>
  <c r="F4" i="9" s="1"/>
  <c r="B6" i="9"/>
  <c r="C6" i="9" s="1"/>
  <c r="D6" i="9" s="1"/>
  <c r="E6" i="9" s="1"/>
  <c r="F6" i="9" s="1"/>
  <c r="G6" i="9" s="1"/>
  <c r="D25" i="8" l="1"/>
  <c r="F4" i="8" s="1"/>
  <c r="C6" i="8"/>
  <c r="D6" i="8" s="1"/>
  <c r="E6" i="8" s="1"/>
  <c r="F6" i="8" s="1"/>
  <c r="G6" i="8" s="1"/>
  <c r="B6" i="8"/>
  <c r="D25" i="7" l="1"/>
  <c r="F4" i="7" s="1"/>
  <c r="B6" i="7"/>
  <c r="C6" i="7" s="1"/>
  <c r="D6" i="7" s="1"/>
  <c r="E6" i="7" s="1"/>
  <c r="F6" i="7" s="1"/>
  <c r="G6" i="7" s="1"/>
  <c r="D25" i="6" l="1"/>
  <c r="F4" i="6" s="1"/>
  <c r="B6" i="6" l="1"/>
  <c r="C6" i="6" s="1"/>
  <c r="D6" i="6" s="1"/>
  <c r="E6" i="6" s="1"/>
  <c r="F6" i="6" s="1"/>
  <c r="G6" i="6" s="1"/>
  <c r="F4" i="5" l="1"/>
  <c r="B6" i="5" l="1"/>
  <c r="C6" i="5" s="1"/>
  <c r="D6" i="5" s="1"/>
  <c r="E6" i="5" s="1"/>
  <c r="F6" i="5" s="1"/>
  <c r="G6" i="5" s="1"/>
  <c r="F4" i="4" l="1"/>
  <c r="B6" i="4" l="1"/>
  <c r="C6" i="4" s="1"/>
  <c r="D6" i="4" s="1"/>
  <c r="E6" i="4" s="1"/>
  <c r="F6" i="4" s="1"/>
  <c r="G6" i="4" s="1"/>
  <c r="F4" i="3"/>
  <c r="B6" i="3"/>
  <c r="C6" i="3" s="1"/>
  <c r="D6" i="3" s="1"/>
  <c r="E6" i="3" s="1"/>
  <c r="F6" i="3" s="1"/>
  <c r="G6" i="3" s="1"/>
  <c r="F4" i="2" l="1"/>
  <c r="B6" i="2"/>
  <c r="C6" i="2" s="1"/>
  <c r="D6" i="2" s="1"/>
  <c r="E6" i="2" s="1"/>
  <c r="F6" i="2" s="1"/>
  <c r="G6" i="2" s="1"/>
  <c r="B6" i="1"/>
  <c r="C6" i="1" s="1"/>
  <c r="D6" i="1" s="1"/>
  <c r="E6" i="1" s="1"/>
  <c r="F6" i="1" s="1"/>
  <c r="G6" i="1" s="1"/>
  <c r="F4" i="1"/>
</calcChain>
</file>

<file path=xl/sharedStrings.xml><?xml version="1.0" encoding="utf-8"?>
<sst xmlns="http://schemas.openxmlformats.org/spreadsheetml/2006/main" count="2910" uniqueCount="101">
  <si>
    <t>2. შემსყიდველი ორგანიზაციის საიდენტიფიკაციო კოდი 211324351</t>
  </si>
  <si>
    <t xml:space="preserve">3. შემსყიდველი ორგანიზაციის დასახელება: სსიპ ლ. საყვარელიძის სახ. დაავადებათა კონტროლისა და საზოგადოებრივი ჯანმრთელობის ეროვნული ცენტრი    </t>
  </si>
  <si>
    <t>4. დაფინანსების წყარო: კომერციული საქმიანობით მიღებული შემოსავლები</t>
  </si>
  <si>
    <t>5. სახელმწიფო შესყიდვების გეგმით გათვალისწინებული ჯამური თანხა დაფინანსების წყაროს შესაბამისად</t>
  </si>
  <si>
    <t>ლარი</t>
  </si>
  <si>
    <t>N</t>
  </si>
  <si>
    <t>დანაყოფის კოდი</t>
  </si>
  <si>
    <t>დანაყოფის დასახელება</t>
  </si>
  <si>
    <t>სავარაუდო ღირებულება</t>
  </si>
  <si>
    <t>შესყიდვის საშუალება</t>
  </si>
  <si>
    <t>შესყიდვების ვადები</t>
  </si>
  <si>
    <t>შენიშვნა</t>
  </si>
  <si>
    <t>კომერციული საქმიანობით მიღებული შემოსავლები</t>
  </si>
  <si>
    <t>09100000</t>
  </si>
  <si>
    <t>საწვავი</t>
  </si>
  <si>
    <t>კონსოლიდირებული ტენდერი</t>
  </si>
  <si>
    <t>2013 წლის IV-2014 წლის IV</t>
  </si>
  <si>
    <t>03200000</t>
  </si>
  <si>
    <t>ბოსტნეული, ხილი და თხილეული</t>
  </si>
  <si>
    <t>გამარტივებული შესყიდვა</t>
  </si>
  <si>
    <t xml:space="preserve">15700000 </t>
  </si>
  <si>
    <t xml:space="preserve"> ცხოველების საკვები</t>
  </si>
  <si>
    <t xml:space="preserve">15600000 </t>
  </si>
  <si>
    <t>დაფქული მარცვლეულის პროდუქტები, სახამებელი და სახამებლის პროდუქტები</t>
  </si>
  <si>
    <t xml:space="preserve">18400000 </t>
  </si>
  <si>
    <t>სპეციალური ტანსაცმელი და აქსესუარები</t>
  </si>
  <si>
    <t>22200000</t>
  </si>
  <si>
    <t xml:space="preserve">  გაზეთები, სამეცნიერო ჟურნალები, პერიოდიკა და ჟურნალები</t>
  </si>
  <si>
    <t>აირები</t>
  </si>
  <si>
    <t>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</t>
  </si>
  <si>
    <t>50300000</t>
  </si>
  <si>
    <t xml:space="preserve"> პერსონალური კომპიუტერების, საოფისე აპარატურის, სატელეკომუნიკაციო და
აუდიო-ვიზუალური მოწყობილობების შეკეთება, ტექნიკური მომსახურება და
მათთან დაკავშირებული მომსახურებები</t>
  </si>
  <si>
    <t>გამარტივებული ელექტრონული ტენდერი</t>
  </si>
  <si>
    <t xml:space="preserve">31600000 </t>
  </si>
  <si>
    <t>ელექტრომოწყობილობები და აპარატურა</t>
  </si>
  <si>
    <t>31400000</t>
  </si>
  <si>
    <t>აკუმულატორები, პირველადი ელემენტები და პირველადი ბატარეები</t>
  </si>
  <si>
    <t>33100000</t>
  </si>
  <si>
    <t xml:space="preserve">სამედიცინო მოწყობილობები    </t>
  </si>
  <si>
    <t xml:space="preserve">ფარმაცევტული პროდუქტები </t>
  </si>
  <si>
    <t>50100000</t>
  </si>
  <si>
    <t xml:space="preserve"> 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</si>
  <si>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63100000</t>
  </si>
  <si>
    <t>ტვირთის გადაზიდვისა და შენახვის მომსახურებები</t>
  </si>
  <si>
    <t xml:space="preserve">66100000 </t>
  </si>
  <si>
    <t xml:space="preserve"> საბანკო და საინვესტიციო მომსახურებები</t>
  </si>
  <si>
    <t>75100000</t>
  </si>
  <si>
    <t>ადმინისტრაციული მომსახურება</t>
  </si>
  <si>
    <t xml:space="preserve">"სახელმწიფო შესყიდვების შესახებ" საქართველოს კანონის  მე-101 მუხლის მე-3 პუნქტის "ზ"  ქვეპუნქტი  </t>
  </si>
  <si>
    <t xml:space="preserve">79200000 </t>
  </si>
  <si>
    <t>საბუღალტრო, აუდიტორული და ფისკალური მომსახურებები</t>
  </si>
  <si>
    <t xml:space="preserve"> საკანცელარიო მომსახურებები</t>
  </si>
  <si>
    <t>ბეჭდვა და მასთან დაკავშირებული მომსახურებები</t>
  </si>
  <si>
    <t>სახელმწიფო შესყიდვების წლიური გეგმის ფორმა                             დანართი 1.2.</t>
  </si>
  <si>
    <t>სატელეკომუნიკაციო მომსახურეობები</t>
  </si>
  <si>
    <t>გამოძიებასა და უსაფრთხოებასთან დაკავშირებული მომსახურეობები</t>
  </si>
  <si>
    <t>საოჯახო ტექნიკა</t>
  </si>
  <si>
    <t>1. შედგენის თარიღი 14.01.2014</t>
  </si>
  <si>
    <t>1. შედგენის თარიღი 20.11.2013</t>
  </si>
  <si>
    <t>2014 წლის I-2014 წლის IV</t>
  </si>
  <si>
    <t xml:space="preserve"> ბაზრის კვლევა და ეკონომიკური კვლევა; გამოკითხვები და სტატისტიკა</t>
  </si>
  <si>
    <t>ბაზრის კვლევა და ეკონომიკური კვლევა; გამოკითხვები და სტატისტიკა</t>
  </si>
  <si>
    <t>2014 წლის I - 2014 წლის IV</t>
  </si>
  <si>
    <t>1. შედგენის თარიღი 15.01.2014</t>
  </si>
  <si>
    <t xml:space="preserve">კომპიუტერული მოწყობილობები და მარაგი </t>
  </si>
  <si>
    <t>2014 წლის I-II</t>
  </si>
  <si>
    <t>ჯობს.ge</t>
  </si>
  <si>
    <t>1800 დაემატა</t>
  </si>
  <si>
    <t xml:space="preserve">1. შედგენის თარიღი </t>
  </si>
  <si>
    <t>კინო  და ვიდეომომსახურებები</t>
  </si>
  <si>
    <t>2014 წლის I-IV</t>
  </si>
  <si>
    <t>19200000</t>
  </si>
  <si>
    <t xml:space="preserve">  საფეიქრო ნაწარმი და დაკავშირებული ნივთები</t>
  </si>
  <si>
    <t xml:space="preserve">3. შემსყიდველი  ორგანიზაციის დასახელება:  სსიპ  ლ.  საყვარელიძის სახ. დაავადებათა კონტროლისა და საზოგადოებრივი ჯანმრთელობის ეროვნული ცენტრი    </t>
  </si>
  <si>
    <t>2014  წლის  I-II</t>
  </si>
  <si>
    <t xml:space="preserve"> </t>
  </si>
  <si>
    <t xml:space="preserve">  </t>
  </si>
  <si>
    <t>1. შედგენის თარიღი 04.04.2014</t>
  </si>
  <si>
    <t>ქსელები</t>
  </si>
  <si>
    <t>2014  წლის  II</t>
  </si>
  <si>
    <t>ავეჯი</t>
  </si>
  <si>
    <t>32400000</t>
  </si>
  <si>
    <t>სხვადასხვა კომერციული მომსახურება და მასთან დაკავშირებული მომსახურებები</t>
  </si>
  <si>
    <t>2014 წლის II</t>
  </si>
  <si>
    <t>32300000</t>
  </si>
  <si>
    <t>ტელე- და რადიოსიგნალის მიმღებები და აუდიო- ან ვიდეოგამოსახულების ჩამწერი ან აღწარმოების აპარატურა</t>
  </si>
  <si>
    <t>2014 წლის III</t>
  </si>
  <si>
    <t>შენობის დასრულების სამუშაოები</t>
  </si>
  <si>
    <t>2014 წლის III-IV</t>
  </si>
  <si>
    <t>სატრეინინგო მომსახურებები</t>
  </si>
  <si>
    <t xml:space="preserve"> ოფისის მუშაობის უზრუნველყოფასთან დაკავშირებული მომსახურებები</t>
  </si>
  <si>
    <t xml:space="preserve">2014 წლის III-IV </t>
  </si>
  <si>
    <t>2014 წლის II-IV</t>
  </si>
  <si>
    <t>2014 წლის IV</t>
  </si>
  <si>
    <t xml:space="preserve"> "სახელმწიფო  შესყიდვების შესახებ"  საქართველოს კანონის  მე-10(1)  მუხლის  მე-3 პუნქტის  "ბ"   ქვეპუნქტი </t>
  </si>
  <si>
    <t xml:space="preserve">"სახელმწიფო შესყიდვების შესახებ" საქართველოს კანონის  მე-10(1) მუხლის მე-3 პუნქტის "ზ"  ქვეპუნქტი  </t>
  </si>
  <si>
    <t>ნაწილები და აქსესუარები სატრანსპორტო საშუალებებისა და მათი ძრავებისათვის</t>
  </si>
  <si>
    <t>აკუმულატორები, დენის პირველადი წყაროები და პირველადი ელემენტები</t>
  </si>
  <si>
    <t>შენობის მოწყობილობების შეკეთება და ტექნიკური მომსახურება</t>
  </si>
  <si>
    <t>თამაშები და სათამაშოები; ატრაქციონები</t>
  </si>
  <si>
    <t>ელექტროძრავები, გენერატორები და ტრანსფორმატორები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</si>
</sst>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8"/>
      <name val="Sylfaen"/>
      <family val="1"/>
      <charset val="204"/>
    </font>
    <font>
      <sz val="9"/>
      <name val="Sylfae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rgb="FFFF0000"/>
      <name val="Sylfaen"/>
      <family val="1"/>
      <charset val="204"/>
    </font>
    <font>
      <b/>
      <sz val="8"/>
      <color rgb="FFFF0000"/>
      <name val="Sylfae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rgb="FFFF0000"/>
      <name val="Sylfaen"/>
      <family val="1"/>
      <charset val="204"/>
    </font>
    <font>
      <sz val="9"/>
      <color rgb="FFFF0000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164" fontId="2" fillId="0" borderId="3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65" fontId="5" fillId="2" borderId="3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6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15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6" fillId="4" borderId="0" xfId="0" applyFont="1" applyFill="1"/>
    <xf numFmtId="0" fontId="2" fillId="0" borderId="1" xfId="0" applyFont="1" applyBorder="1" applyAlignment="1">
      <alignment horizontal="left" vertical="center" wrapText="1"/>
    </xf>
    <xf numFmtId="0" fontId="16" fillId="0" borderId="0" xfId="0" applyFont="1" applyFill="1"/>
    <xf numFmtId="0" fontId="17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20" fillId="0" borderId="1" xfId="0" applyFont="1" applyBorder="1"/>
    <xf numFmtId="0" fontId="21" fillId="0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/>
    <xf numFmtId="164" fontId="2" fillId="0" borderId="1" xfId="0" applyNumberFormat="1" applyFont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/>
    <xf numFmtId="0" fontId="0" fillId="6" borderId="1" xfId="0" applyFill="1" applyBorder="1"/>
    <xf numFmtId="0" fontId="16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49" fontId="0" fillId="0" borderId="0" xfId="0" applyNumberFormat="1"/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17" fillId="7" borderId="1" xfId="0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49" fontId="7" fillId="7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0" fillId="7" borderId="1" xfId="0" applyFill="1" applyBorder="1"/>
    <xf numFmtId="0" fontId="16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9" fillId="7" borderId="1" xfId="0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 wrapText="1"/>
    </xf>
    <xf numFmtId="0" fontId="19" fillId="7" borderId="1" xfId="0" applyFont="1" applyFill="1" applyBorder="1"/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0" fillId="0" borderId="0" xfId="0" applyNumberForma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43" fontId="0" fillId="0" borderId="0" xfId="0" applyNumberFormat="1" applyFill="1"/>
    <xf numFmtId="0" fontId="20" fillId="0" borderId="1" xfId="0" applyFont="1" applyFill="1" applyBorder="1"/>
    <xf numFmtId="0" fontId="19" fillId="7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/>
    </xf>
    <xf numFmtId="2" fontId="7" fillId="7" borderId="1" xfId="0" applyNumberFormat="1" applyFont="1" applyFill="1" applyBorder="1" applyAlignment="1">
      <alignment horizontal="center" vertical="center" wrapText="1"/>
    </xf>
    <xf numFmtId="2" fontId="19" fillId="7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49" fontId="7" fillId="7" borderId="1" xfId="0" applyNumberFormat="1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7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0" fillId="8" borderId="1" xfId="0" applyFill="1" applyBorder="1"/>
    <xf numFmtId="0" fontId="16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 indent="2"/>
    </xf>
    <xf numFmtId="0" fontId="5" fillId="2" borderId="3" xfId="0" applyFont="1" applyFill="1" applyBorder="1" applyAlignment="1">
      <alignment horizontal="left" vertical="center" wrapText="1" indent="2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 indent="2"/>
    </xf>
    <xf numFmtId="0" fontId="5" fillId="0" borderId="3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8" borderId="1" xfId="0" applyNumberFormat="1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2" fontId="7" fillId="8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115" zoomScaleNormal="115" workbookViewId="0">
      <selection activeCell="K4" sqref="K4"/>
    </sheetView>
  </sheetViews>
  <sheetFormatPr defaultRowHeight="15" x14ac:dyDescent="0.25"/>
  <cols>
    <col min="1" max="1" width="8.42578125" customWidth="1"/>
    <col min="2" max="2" width="19" customWidth="1"/>
    <col min="3" max="3" width="35.28515625" customWidth="1"/>
    <col min="4" max="4" width="17.28515625" customWidth="1"/>
    <col min="5" max="5" width="27.28515625" customWidth="1"/>
    <col min="6" max="6" width="18.140625" customWidth="1"/>
    <col min="7" max="7" width="23" customWidth="1"/>
  </cols>
  <sheetData>
    <row r="1" spans="1:7" ht="28.5" customHeight="1" x14ac:dyDescent="0.25">
      <c r="A1" s="131" t="s">
        <v>53</v>
      </c>
      <c r="B1" s="131"/>
      <c r="C1" s="131"/>
      <c r="D1" s="131"/>
      <c r="E1" s="131"/>
      <c r="F1" s="131"/>
      <c r="G1" s="131"/>
    </row>
    <row r="2" spans="1:7" ht="30" customHeight="1" x14ac:dyDescent="0.25">
      <c r="A2" s="132" t="s">
        <v>58</v>
      </c>
      <c r="B2" s="132"/>
      <c r="C2" s="132"/>
      <c r="D2" s="132"/>
      <c r="E2" s="132" t="s">
        <v>0</v>
      </c>
      <c r="F2" s="132"/>
      <c r="G2" s="132"/>
    </row>
    <row r="3" spans="1:7" ht="60.75" customHeight="1" x14ac:dyDescent="0.25">
      <c r="A3" s="132" t="s">
        <v>1</v>
      </c>
      <c r="B3" s="132"/>
      <c r="C3" s="132"/>
      <c r="D3" s="132"/>
      <c r="E3" s="132" t="s">
        <v>2</v>
      </c>
      <c r="F3" s="132"/>
      <c r="G3" s="132"/>
    </row>
    <row r="4" spans="1:7" ht="44.25" customHeight="1" x14ac:dyDescent="0.25">
      <c r="A4" s="133" t="s">
        <v>3</v>
      </c>
      <c r="B4" s="134"/>
      <c r="C4" s="134"/>
      <c r="D4" s="134"/>
      <c r="E4" s="134"/>
      <c r="F4" s="1">
        <f>SUM(D8:D27)</f>
        <v>284300</v>
      </c>
      <c r="G4" s="2" t="s">
        <v>4</v>
      </c>
    </row>
    <row r="5" spans="1:7" ht="33" customHeight="1" x14ac:dyDescent="0.2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3.25" customHeight="1" x14ac:dyDescent="0.25">
      <c r="A6" s="5">
        <v>1</v>
      </c>
      <c r="B6" s="5">
        <f t="shared" ref="B6:G6" si="0">A6+1</f>
        <v>2</v>
      </c>
      <c r="C6" s="5">
        <f t="shared" si="0"/>
        <v>3</v>
      </c>
      <c r="D6" s="6">
        <f t="shared" si="0"/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</row>
    <row r="7" spans="1:7" ht="26.25" customHeight="1" x14ac:dyDescent="0.25">
      <c r="A7" s="129" t="s">
        <v>12</v>
      </c>
      <c r="B7" s="130"/>
      <c r="C7" s="130"/>
      <c r="D7" s="7"/>
      <c r="E7" s="8"/>
      <c r="F7" s="8"/>
      <c r="G7" s="9"/>
    </row>
    <row r="8" spans="1:7" ht="31.5" customHeight="1" x14ac:dyDescent="0.25">
      <c r="A8" s="10">
        <v>1</v>
      </c>
      <c r="B8" s="11" t="s">
        <v>13</v>
      </c>
      <c r="C8" s="11" t="s">
        <v>14</v>
      </c>
      <c r="D8" s="12">
        <v>20000</v>
      </c>
      <c r="E8" s="11" t="s">
        <v>15</v>
      </c>
      <c r="F8" s="11" t="s">
        <v>16</v>
      </c>
      <c r="G8" s="13"/>
    </row>
    <row r="9" spans="1:7" ht="24" customHeight="1" x14ac:dyDescent="0.25">
      <c r="A9" s="10">
        <v>2</v>
      </c>
      <c r="B9" s="11" t="s">
        <v>17</v>
      </c>
      <c r="C9" s="11" t="s">
        <v>18</v>
      </c>
      <c r="D9" s="12">
        <v>4000</v>
      </c>
      <c r="E9" s="11" t="s">
        <v>19</v>
      </c>
      <c r="F9" s="11" t="s">
        <v>16</v>
      </c>
      <c r="G9" s="13"/>
    </row>
    <row r="10" spans="1:7" ht="24" customHeight="1" x14ac:dyDescent="0.25">
      <c r="A10" s="10">
        <v>3</v>
      </c>
      <c r="B10" s="11" t="s">
        <v>20</v>
      </c>
      <c r="C10" s="11" t="s">
        <v>21</v>
      </c>
      <c r="D10" s="12">
        <v>1000</v>
      </c>
      <c r="E10" s="11" t="s">
        <v>19</v>
      </c>
      <c r="F10" s="11" t="s">
        <v>16</v>
      </c>
      <c r="G10" s="13"/>
    </row>
    <row r="11" spans="1:7" ht="30" customHeight="1" x14ac:dyDescent="0.25">
      <c r="A11" s="10">
        <v>4</v>
      </c>
      <c r="B11" s="11" t="s">
        <v>22</v>
      </c>
      <c r="C11" s="11" t="s">
        <v>23</v>
      </c>
      <c r="D11" s="12">
        <v>600</v>
      </c>
      <c r="E11" s="11" t="s">
        <v>19</v>
      </c>
      <c r="F11" s="11" t="s">
        <v>16</v>
      </c>
      <c r="G11" s="13"/>
    </row>
    <row r="12" spans="1:7" ht="32.25" customHeight="1" x14ac:dyDescent="0.25">
      <c r="A12" s="10">
        <v>5</v>
      </c>
      <c r="B12" s="11" t="s">
        <v>24</v>
      </c>
      <c r="C12" s="11" t="s">
        <v>25</v>
      </c>
      <c r="D12" s="12">
        <v>1000</v>
      </c>
      <c r="E12" s="11" t="s">
        <v>19</v>
      </c>
      <c r="F12" s="11" t="s">
        <v>16</v>
      </c>
      <c r="G12" s="13"/>
    </row>
    <row r="13" spans="1:7" s="15" customFormat="1" ht="36" customHeight="1" x14ac:dyDescent="0.25">
      <c r="A13" s="10">
        <v>6</v>
      </c>
      <c r="B13" s="11" t="s">
        <v>26</v>
      </c>
      <c r="C13" s="11" t="s">
        <v>27</v>
      </c>
      <c r="D13" s="12">
        <v>1000</v>
      </c>
      <c r="E13" s="11" t="s">
        <v>19</v>
      </c>
      <c r="F13" s="11" t="s">
        <v>16</v>
      </c>
      <c r="G13" s="14"/>
    </row>
    <row r="14" spans="1:7" ht="30" customHeight="1" x14ac:dyDescent="0.25">
      <c r="A14" s="10">
        <v>7</v>
      </c>
      <c r="B14" s="11">
        <v>24100000</v>
      </c>
      <c r="C14" s="11" t="s">
        <v>28</v>
      </c>
      <c r="D14" s="12">
        <v>3000</v>
      </c>
      <c r="E14" s="11" t="s">
        <v>19</v>
      </c>
      <c r="F14" s="11" t="s">
        <v>16</v>
      </c>
      <c r="G14" s="13"/>
    </row>
    <row r="15" spans="1:7" ht="44.25" customHeight="1" x14ac:dyDescent="0.25">
      <c r="A15" s="10">
        <v>8</v>
      </c>
      <c r="B15" s="11">
        <v>30100000</v>
      </c>
      <c r="C15" s="11" t="s">
        <v>29</v>
      </c>
      <c r="D15" s="12">
        <v>2000</v>
      </c>
      <c r="E15" s="11" t="s">
        <v>19</v>
      </c>
      <c r="F15" s="11" t="s">
        <v>16</v>
      </c>
      <c r="G15" s="11"/>
    </row>
    <row r="16" spans="1:7" s="15" customFormat="1" ht="66.75" customHeight="1" x14ac:dyDescent="0.25">
      <c r="A16" s="16">
        <v>9</v>
      </c>
      <c r="B16" s="11" t="s">
        <v>30</v>
      </c>
      <c r="C16" s="11" t="s">
        <v>31</v>
      </c>
      <c r="D16" s="12">
        <v>7000</v>
      </c>
      <c r="E16" s="11" t="s">
        <v>32</v>
      </c>
      <c r="F16" s="11" t="s">
        <v>16</v>
      </c>
      <c r="G16" s="14"/>
    </row>
    <row r="17" spans="1:7" ht="33" customHeight="1" x14ac:dyDescent="0.25">
      <c r="A17" s="10">
        <v>10</v>
      </c>
      <c r="B17" s="11" t="s">
        <v>33</v>
      </c>
      <c r="C17" s="11" t="s">
        <v>34</v>
      </c>
      <c r="D17" s="12">
        <v>2000</v>
      </c>
      <c r="E17" s="11" t="s">
        <v>19</v>
      </c>
      <c r="F17" s="11" t="s">
        <v>16</v>
      </c>
      <c r="G17" s="13"/>
    </row>
    <row r="18" spans="1:7" ht="32.25" customHeight="1" x14ac:dyDescent="0.25">
      <c r="A18" s="10">
        <v>11</v>
      </c>
      <c r="B18" s="11" t="s">
        <v>35</v>
      </c>
      <c r="C18" s="11" t="s">
        <v>36</v>
      </c>
      <c r="D18" s="12">
        <v>1500</v>
      </c>
      <c r="E18" s="11" t="s">
        <v>19</v>
      </c>
      <c r="F18" s="11" t="s">
        <v>16</v>
      </c>
      <c r="G18" s="11"/>
    </row>
    <row r="19" spans="1:7" ht="29.25" customHeight="1" x14ac:dyDescent="0.25">
      <c r="A19" s="10">
        <v>12</v>
      </c>
      <c r="B19" s="11" t="s">
        <v>37</v>
      </c>
      <c r="C19" s="11" t="s">
        <v>38</v>
      </c>
      <c r="D19" s="12">
        <v>85000</v>
      </c>
      <c r="E19" s="11" t="s">
        <v>32</v>
      </c>
      <c r="F19" s="11" t="s">
        <v>16</v>
      </c>
      <c r="G19" s="11"/>
    </row>
    <row r="20" spans="1:7" ht="27.75" customHeight="1" x14ac:dyDescent="0.25">
      <c r="A20" s="10">
        <v>13</v>
      </c>
      <c r="B20" s="17">
        <v>33600000</v>
      </c>
      <c r="C20" s="11" t="s">
        <v>39</v>
      </c>
      <c r="D20" s="12">
        <v>95000</v>
      </c>
      <c r="E20" s="11" t="s">
        <v>32</v>
      </c>
      <c r="F20" s="11" t="s">
        <v>16</v>
      </c>
      <c r="G20" s="11"/>
    </row>
    <row r="21" spans="1:7" ht="54" customHeight="1" x14ac:dyDescent="0.25">
      <c r="A21" s="10">
        <v>14</v>
      </c>
      <c r="B21" s="18" t="s">
        <v>40</v>
      </c>
      <c r="C21" s="11" t="s">
        <v>41</v>
      </c>
      <c r="D21" s="12">
        <v>5000</v>
      </c>
      <c r="E21" s="11" t="s">
        <v>32</v>
      </c>
      <c r="F21" s="11" t="s">
        <v>16</v>
      </c>
      <c r="G21" s="11"/>
    </row>
    <row r="22" spans="1:7" ht="54.75" customHeight="1" x14ac:dyDescent="0.25">
      <c r="A22" s="10">
        <v>15</v>
      </c>
      <c r="B22" s="19" t="s">
        <v>42</v>
      </c>
      <c r="C22" s="11" t="s">
        <v>43</v>
      </c>
      <c r="D22" s="12">
        <v>30000</v>
      </c>
      <c r="E22" s="11" t="s">
        <v>32</v>
      </c>
      <c r="F22" s="11" t="s">
        <v>16</v>
      </c>
      <c r="G22" s="11"/>
    </row>
    <row r="23" spans="1:7" ht="35.25" customHeight="1" x14ac:dyDescent="0.25">
      <c r="A23" s="10">
        <v>16</v>
      </c>
      <c r="B23" s="19" t="s">
        <v>44</v>
      </c>
      <c r="C23" s="11" t="s">
        <v>45</v>
      </c>
      <c r="D23" s="12">
        <v>3000</v>
      </c>
      <c r="E23" s="11" t="s">
        <v>19</v>
      </c>
      <c r="F23" s="11" t="s">
        <v>16</v>
      </c>
      <c r="G23" s="11"/>
    </row>
    <row r="24" spans="1:7" ht="51" customHeight="1" x14ac:dyDescent="0.25">
      <c r="A24" s="10">
        <v>17</v>
      </c>
      <c r="B24" s="18" t="s">
        <v>46</v>
      </c>
      <c r="C24" s="11" t="s">
        <v>47</v>
      </c>
      <c r="D24" s="12">
        <v>1200</v>
      </c>
      <c r="E24" s="11" t="s">
        <v>19</v>
      </c>
      <c r="F24" s="11" t="s">
        <v>16</v>
      </c>
      <c r="G24" s="20" t="s">
        <v>48</v>
      </c>
    </row>
    <row r="25" spans="1:7" ht="28.5" customHeight="1" x14ac:dyDescent="0.25">
      <c r="A25" s="10">
        <v>18</v>
      </c>
      <c r="B25" s="18" t="s">
        <v>49</v>
      </c>
      <c r="C25" s="11" t="s">
        <v>50</v>
      </c>
      <c r="D25" s="12">
        <v>2000</v>
      </c>
      <c r="E25" s="11" t="s">
        <v>19</v>
      </c>
      <c r="F25" s="11" t="s">
        <v>16</v>
      </c>
      <c r="G25" s="11"/>
    </row>
    <row r="26" spans="1:7" ht="33.75" customHeight="1" x14ac:dyDescent="0.25">
      <c r="A26" s="10">
        <v>19</v>
      </c>
      <c r="B26" s="17">
        <v>79500000</v>
      </c>
      <c r="C26" s="11" t="s">
        <v>51</v>
      </c>
      <c r="D26" s="12">
        <v>5000</v>
      </c>
      <c r="E26" s="11" t="s">
        <v>32</v>
      </c>
      <c r="F26" s="11" t="s">
        <v>16</v>
      </c>
      <c r="G26" s="11"/>
    </row>
    <row r="27" spans="1:7" ht="33.75" customHeight="1" x14ac:dyDescent="0.25">
      <c r="A27" s="10">
        <v>20</v>
      </c>
      <c r="B27" s="11">
        <v>79800000</v>
      </c>
      <c r="C27" s="11" t="s">
        <v>52</v>
      </c>
      <c r="D27" s="12">
        <v>15000</v>
      </c>
      <c r="E27" s="11" t="s">
        <v>32</v>
      </c>
      <c r="F27" s="11" t="s">
        <v>16</v>
      </c>
      <c r="G27" s="11"/>
    </row>
  </sheetData>
  <autoFilter ref="A5:G5"/>
  <mergeCells count="7">
    <mergeCell ref="A7:C7"/>
    <mergeCell ref="A1:G1"/>
    <mergeCell ref="A2:D2"/>
    <mergeCell ref="E2:G2"/>
    <mergeCell ref="A3:D3"/>
    <mergeCell ref="E3:G3"/>
    <mergeCell ref="A4:E4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F4" sqref="F4"/>
    </sheetView>
  </sheetViews>
  <sheetFormatPr defaultRowHeight="15" x14ac:dyDescent="0.25"/>
  <cols>
    <col min="1" max="1" width="4.85546875" customWidth="1"/>
    <col min="2" max="2" width="12.7109375" customWidth="1"/>
    <col min="3" max="3" width="35" customWidth="1"/>
    <col min="4" max="4" width="13.140625" customWidth="1"/>
    <col min="5" max="5" width="17.7109375" customWidth="1"/>
    <col min="6" max="6" width="18.140625" customWidth="1"/>
    <col min="7" max="7" width="20.28515625" customWidth="1"/>
    <col min="8" max="11" width="35.140625" customWidth="1"/>
  </cols>
  <sheetData>
    <row r="1" spans="1:8" ht="18.75" x14ac:dyDescent="0.25">
      <c r="A1" s="131" t="s">
        <v>53</v>
      </c>
      <c r="B1" s="131"/>
      <c r="C1" s="131"/>
      <c r="D1" s="131"/>
      <c r="E1" s="131"/>
      <c r="F1" s="131"/>
      <c r="G1" s="131"/>
    </row>
    <row r="2" spans="1:8" ht="15.75" x14ac:dyDescent="0.25">
      <c r="A2" s="132" t="s">
        <v>68</v>
      </c>
      <c r="B2" s="132"/>
      <c r="C2" s="132"/>
      <c r="D2" s="132"/>
      <c r="E2" s="132" t="s">
        <v>0</v>
      </c>
      <c r="F2" s="132"/>
      <c r="G2" s="132"/>
    </row>
    <row r="3" spans="1:8" ht="50.25" customHeight="1" x14ac:dyDescent="0.25">
      <c r="A3" s="135" t="s">
        <v>73</v>
      </c>
      <c r="B3" s="135"/>
      <c r="C3" s="135"/>
      <c r="D3" s="135"/>
      <c r="E3" s="135" t="s">
        <v>2</v>
      </c>
      <c r="F3" s="135"/>
      <c r="G3" s="135"/>
    </row>
    <row r="4" spans="1:8" ht="33.75" customHeight="1" x14ac:dyDescent="0.25">
      <c r="A4" s="132" t="s">
        <v>3</v>
      </c>
      <c r="B4" s="132"/>
      <c r="C4" s="132"/>
      <c r="D4" s="132"/>
      <c r="E4" s="132"/>
      <c r="F4" s="62">
        <f>SUM(D8:D38)</f>
        <v>300291</v>
      </c>
      <c r="G4" s="75" t="s">
        <v>4</v>
      </c>
      <c r="H4" s="73"/>
    </row>
    <row r="5" spans="1:8" ht="38.25" x14ac:dyDescent="0.2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8" x14ac:dyDescent="0.25">
      <c r="A6" s="5">
        <v>1</v>
      </c>
      <c r="B6" s="5">
        <f t="shared" ref="B6:G6" si="0">A6+1</f>
        <v>2</v>
      </c>
      <c r="C6" s="5">
        <f t="shared" si="0"/>
        <v>3</v>
      </c>
      <c r="D6" s="6">
        <f t="shared" si="0"/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</row>
    <row r="7" spans="1:8" ht="39" customHeight="1" x14ac:dyDescent="0.25">
      <c r="A7" s="129" t="s">
        <v>12</v>
      </c>
      <c r="B7" s="130"/>
      <c r="C7" s="130"/>
      <c r="D7" s="7"/>
      <c r="E7" s="8"/>
      <c r="F7" s="8"/>
      <c r="G7" s="9"/>
      <c r="H7" s="74"/>
    </row>
    <row r="8" spans="1:8" ht="33" customHeight="1" x14ac:dyDescent="0.25">
      <c r="A8" s="47">
        <v>1</v>
      </c>
      <c r="B8" s="48" t="s">
        <v>13</v>
      </c>
      <c r="C8" s="48" t="s">
        <v>14</v>
      </c>
      <c r="D8" s="12">
        <v>20000</v>
      </c>
      <c r="E8" s="48" t="s">
        <v>15</v>
      </c>
      <c r="F8" s="48" t="s">
        <v>16</v>
      </c>
      <c r="G8" s="49"/>
    </row>
    <row r="9" spans="1:8" ht="30.75" customHeight="1" x14ac:dyDescent="0.25">
      <c r="A9" s="47">
        <v>2</v>
      </c>
      <c r="B9" s="48" t="s">
        <v>17</v>
      </c>
      <c r="C9" s="48" t="s">
        <v>18</v>
      </c>
      <c r="D9" s="12">
        <v>4000</v>
      </c>
      <c r="E9" s="48" t="s">
        <v>19</v>
      </c>
      <c r="F9" s="48" t="s">
        <v>16</v>
      </c>
      <c r="G9" s="49"/>
    </row>
    <row r="10" spans="1:8" ht="31.5" customHeight="1" x14ac:dyDescent="0.25">
      <c r="A10" s="47">
        <v>3</v>
      </c>
      <c r="B10" s="48" t="s">
        <v>20</v>
      </c>
      <c r="C10" s="48" t="s">
        <v>21</v>
      </c>
      <c r="D10" s="12">
        <v>1000</v>
      </c>
      <c r="E10" s="48" t="s">
        <v>19</v>
      </c>
      <c r="F10" s="48" t="s">
        <v>16</v>
      </c>
      <c r="G10" s="49"/>
    </row>
    <row r="11" spans="1:8" ht="34.5" customHeight="1" x14ac:dyDescent="0.25">
      <c r="A11" s="47">
        <v>4</v>
      </c>
      <c r="B11" s="48" t="s">
        <v>22</v>
      </c>
      <c r="C11" s="48" t="s">
        <v>23</v>
      </c>
      <c r="D11" s="12">
        <v>600</v>
      </c>
      <c r="E11" s="48" t="s">
        <v>19</v>
      </c>
      <c r="F11" s="48" t="s">
        <v>16</v>
      </c>
      <c r="G11" s="49"/>
    </row>
    <row r="12" spans="1:8" ht="31.5" customHeight="1" x14ac:dyDescent="0.25">
      <c r="A12" s="47">
        <v>5</v>
      </c>
      <c r="B12" s="48" t="s">
        <v>24</v>
      </c>
      <c r="C12" s="48" t="s">
        <v>25</v>
      </c>
      <c r="D12" s="12">
        <v>1000</v>
      </c>
      <c r="E12" s="48" t="s">
        <v>19</v>
      </c>
      <c r="F12" s="48" t="s">
        <v>16</v>
      </c>
      <c r="G12" s="49"/>
    </row>
    <row r="13" spans="1:8" s="15" customFormat="1" ht="34.5" customHeight="1" x14ac:dyDescent="0.25">
      <c r="A13" s="47">
        <v>6</v>
      </c>
      <c r="B13" s="48" t="s">
        <v>26</v>
      </c>
      <c r="C13" s="48" t="s">
        <v>27</v>
      </c>
      <c r="D13" s="12">
        <v>1000</v>
      </c>
      <c r="E13" s="48" t="s">
        <v>19</v>
      </c>
      <c r="F13" s="48" t="s">
        <v>16</v>
      </c>
      <c r="G13" s="50"/>
    </row>
    <row r="14" spans="1:8" ht="30.75" customHeight="1" x14ac:dyDescent="0.25">
      <c r="A14" s="47">
        <v>7</v>
      </c>
      <c r="B14" s="48">
        <v>24100000</v>
      </c>
      <c r="C14" s="48" t="s">
        <v>28</v>
      </c>
      <c r="D14" s="12">
        <v>3000</v>
      </c>
      <c r="E14" s="48" t="s">
        <v>19</v>
      </c>
      <c r="F14" s="48" t="s">
        <v>16</v>
      </c>
      <c r="G14" s="49"/>
    </row>
    <row r="15" spans="1:8" ht="53.25" customHeight="1" x14ac:dyDescent="0.25">
      <c r="A15" s="47">
        <v>8</v>
      </c>
      <c r="B15" s="48">
        <v>30100000</v>
      </c>
      <c r="C15" s="48" t="s">
        <v>29</v>
      </c>
      <c r="D15" s="12">
        <v>2000</v>
      </c>
      <c r="E15" s="48" t="s">
        <v>19</v>
      </c>
      <c r="F15" s="48" t="s">
        <v>16</v>
      </c>
      <c r="G15" s="48"/>
    </row>
    <row r="16" spans="1:8" ht="53.25" customHeight="1" x14ac:dyDescent="0.25">
      <c r="A16" s="76">
        <v>9</v>
      </c>
      <c r="B16" s="77" t="s">
        <v>84</v>
      </c>
      <c r="C16" s="77" t="s">
        <v>85</v>
      </c>
      <c r="D16" s="78">
        <v>1600</v>
      </c>
      <c r="E16" s="77" t="s">
        <v>19</v>
      </c>
      <c r="F16" s="77" t="s">
        <v>86</v>
      </c>
      <c r="G16" s="79"/>
    </row>
    <row r="17" spans="1:8" s="15" customFormat="1" ht="66.75" customHeight="1" x14ac:dyDescent="0.25">
      <c r="A17" s="47">
        <v>10</v>
      </c>
      <c r="B17" s="48" t="s">
        <v>30</v>
      </c>
      <c r="C17" s="48" t="s">
        <v>31</v>
      </c>
      <c r="D17" s="12">
        <v>7000</v>
      </c>
      <c r="E17" s="48" t="s">
        <v>32</v>
      </c>
      <c r="F17" s="48" t="s">
        <v>16</v>
      </c>
      <c r="G17" s="50"/>
    </row>
    <row r="18" spans="1:8" ht="33" customHeight="1" x14ac:dyDescent="0.25">
      <c r="A18" s="47">
        <v>11</v>
      </c>
      <c r="B18" s="48" t="s">
        <v>33</v>
      </c>
      <c r="C18" s="48" t="s">
        <v>34</v>
      </c>
      <c r="D18" s="12">
        <v>2000</v>
      </c>
      <c r="E18" s="48" t="s">
        <v>19</v>
      </c>
      <c r="F18" s="48" t="s">
        <v>16</v>
      </c>
      <c r="G18" s="49"/>
    </row>
    <row r="19" spans="1:8" ht="32.25" customHeight="1" x14ac:dyDescent="0.25">
      <c r="A19" s="47">
        <v>12</v>
      </c>
      <c r="B19" s="48" t="s">
        <v>35</v>
      </c>
      <c r="C19" s="48" t="s">
        <v>36</v>
      </c>
      <c r="D19" s="12">
        <v>1500</v>
      </c>
      <c r="E19" s="48" t="s">
        <v>19</v>
      </c>
      <c r="F19" s="48" t="s">
        <v>16</v>
      </c>
      <c r="G19" s="48"/>
    </row>
    <row r="20" spans="1:8" ht="43.5" customHeight="1" x14ac:dyDescent="0.25">
      <c r="A20" s="47">
        <v>13</v>
      </c>
      <c r="B20" s="48" t="s">
        <v>37</v>
      </c>
      <c r="C20" s="48" t="s">
        <v>38</v>
      </c>
      <c r="D20" s="12">
        <v>85000</v>
      </c>
      <c r="E20" s="48" t="s">
        <v>32</v>
      </c>
      <c r="F20" s="48" t="s">
        <v>16</v>
      </c>
      <c r="G20" s="48"/>
    </row>
    <row r="21" spans="1:8" ht="41.25" customHeight="1" x14ac:dyDescent="0.25">
      <c r="A21" s="47">
        <v>14</v>
      </c>
      <c r="B21" s="52">
        <v>33600000</v>
      </c>
      <c r="C21" s="48" t="s">
        <v>39</v>
      </c>
      <c r="D21" s="12">
        <v>95000</v>
      </c>
      <c r="E21" s="48" t="s">
        <v>32</v>
      </c>
      <c r="F21" s="48" t="s">
        <v>16</v>
      </c>
      <c r="G21" s="48"/>
    </row>
    <row r="22" spans="1:8" ht="54" customHeight="1" x14ac:dyDescent="0.25">
      <c r="A22" s="47">
        <v>15</v>
      </c>
      <c r="B22" s="53" t="s">
        <v>40</v>
      </c>
      <c r="C22" s="48" t="s">
        <v>41</v>
      </c>
      <c r="D22" s="12">
        <v>5000</v>
      </c>
      <c r="E22" s="48" t="s">
        <v>32</v>
      </c>
      <c r="F22" s="48" t="s">
        <v>16</v>
      </c>
      <c r="G22" s="48"/>
    </row>
    <row r="23" spans="1:8" ht="54.75" customHeight="1" x14ac:dyDescent="0.25">
      <c r="A23" s="47">
        <v>16</v>
      </c>
      <c r="B23" s="54" t="s">
        <v>42</v>
      </c>
      <c r="C23" s="48" t="s">
        <v>43</v>
      </c>
      <c r="D23" s="12">
        <v>30000</v>
      </c>
      <c r="E23" s="48" t="s">
        <v>32</v>
      </c>
      <c r="F23" s="48" t="s">
        <v>16</v>
      </c>
      <c r="G23" s="48"/>
    </row>
    <row r="24" spans="1:8" ht="30" customHeight="1" x14ac:dyDescent="0.25">
      <c r="A24" s="47">
        <v>17</v>
      </c>
      <c r="B24" s="54" t="s">
        <v>44</v>
      </c>
      <c r="C24" s="48" t="s">
        <v>45</v>
      </c>
      <c r="D24" s="12">
        <v>3000</v>
      </c>
      <c r="E24" s="48" t="s">
        <v>19</v>
      </c>
      <c r="F24" s="48" t="s">
        <v>16</v>
      </c>
      <c r="G24" s="48"/>
    </row>
    <row r="25" spans="1:8" ht="70.5" customHeight="1" x14ac:dyDescent="0.25">
      <c r="A25" s="47">
        <v>18</v>
      </c>
      <c r="B25" s="53" t="s">
        <v>46</v>
      </c>
      <c r="C25" s="48" t="s">
        <v>47</v>
      </c>
      <c r="D25" s="12">
        <v>1200</v>
      </c>
      <c r="E25" s="48" t="s">
        <v>19</v>
      </c>
      <c r="F25" s="48" t="s">
        <v>16</v>
      </c>
      <c r="G25" s="55" t="s">
        <v>48</v>
      </c>
    </row>
    <row r="26" spans="1:8" s="15" customFormat="1" ht="35.25" customHeight="1" x14ac:dyDescent="0.25">
      <c r="A26" s="47">
        <v>19</v>
      </c>
      <c r="B26" s="53" t="s">
        <v>49</v>
      </c>
      <c r="C26" s="48" t="s">
        <v>50</v>
      </c>
      <c r="D26" s="12">
        <f>2000+1800</f>
        <v>3800</v>
      </c>
      <c r="E26" s="48" t="s">
        <v>19</v>
      </c>
      <c r="F26" s="48" t="s">
        <v>16</v>
      </c>
      <c r="G26" s="48"/>
      <c r="H26" s="46"/>
    </row>
    <row r="27" spans="1:8" ht="48" customHeight="1" x14ac:dyDescent="0.25">
      <c r="A27" s="47">
        <v>20</v>
      </c>
      <c r="B27" s="52">
        <v>79500000</v>
      </c>
      <c r="C27" s="48" t="s">
        <v>51</v>
      </c>
      <c r="D27" s="12">
        <v>5000</v>
      </c>
      <c r="E27" s="48" t="s">
        <v>32</v>
      </c>
      <c r="F27" s="48" t="s">
        <v>16</v>
      </c>
      <c r="G27" s="48"/>
    </row>
    <row r="28" spans="1:8" ht="44.25" customHeight="1" x14ac:dyDescent="0.25">
      <c r="A28" s="47">
        <v>21</v>
      </c>
      <c r="B28" s="48">
        <v>79800000</v>
      </c>
      <c r="C28" s="48" t="s">
        <v>52</v>
      </c>
      <c r="D28" s="12">
        <v>15000</v>
      </c>
      <c r="E28" s="48" t="s">
        <v>32</v>
      </c>
      <c r="F28" s="48" t="s">
        <v>16</v>
      </c>
      <c r="G28" s="48"/>
    </row>
    <row r="29" spans="1:8" ht="30.75" customHeight="1" x14ac:dyDescent="0.25">
      <c r="A29" s="47">
        <v>22</v>
      </c>
      <c r="B29" s="48">
        <v>64200000</v>
      </c>
      <c r="C29" s="48" t="s">
        <v>54</v>
      </c>
      <c r="D29" s="12">
        <v>500</v>
      </c>
      <c r="E29" s="48" t="s">
        <v>19</v>
      </c>
      <c r="F29" s="48" t="s">
        <v>16</v>
      </c>
      <c r="G29" s="56"/>
    </row>
    <row r="30" spans="1:8" ht="32.25" customHeight="1" x14ac:dyDescent="0.25">
      <c r="A30" s="47">
        <v>23</v>
      </c>
      <c r="B30" s="48">
        <v>79700000</v>
      </c>
      <c r="C30" s="48" t="s">
        <v>55</v>
      </c>
      <c r="D30" s="12">
        <v>2000</v>
      </c>
      <c r="E30" s="48" t="s">
        <v>19</v>
      </c>
      <c r="F30" s="48" t="s">
        <v>16</v>
      </c>
      <c r="G30" s="56"/>
    </row>
    <row r="31" spans="1:8" s="15" customFormat="1" ht="32.25" customHeight="1" x14ac:dyDescent="0.25">
      <c r="A31" s="47">
        <v>24</v>
      </c>
      <c r="B31" s="48">
        <v>79900000</v>
      </c>
      <c r="C31" s="48" t="s">
        <v>82</v>
      </c>
      <c r="D31" s="12">
        <v>3921</v>
      </c>
      <c r="E31" s="48" t="s">
        <v>19</v>
      </c>
      <c r="F31" s="48" t="s">
        <v>83</v>
      </c>
      <c r="G31" s="67"/>
    </row>
    <row r="32" spans="1:8" ht="29.25" customHeight="1" x14ac:dyDescent="0.25">
      <c r="A32" s="47">
        <v>25</v>
      </c>
      <c r="B32" s="48">
        <v>39700000</v>
      </c>
      <c r="C32" s="48" t="s">
        <v>56</v>
      </c>
      <c r="D32" s="12">
        <v>900</v>
      </c>
      <c r="E32" s="48" t="s">
        <v>19</v>
      </c>
      <c r="F32" s="48" t="s">
        <v>16</v>
      </c>
      <c r="G32" s="56"/>
    </row>
    <row r="33" spans="1:9" s="25" customFormat="1" ht="34.5" customHeight="1" x14ac:dyDescent="0.25">
      <c r="A33" s="47">
        <v>26</v>
      </c>
      <c r="B33" s="48">
        <v>79300000</v>
      </c>
      <c r="C33" s="48" t="s">
        <v>61</v>
      </c>
      <c r="D33" s="12">
        <v>1000</v>
      </c>
      <c r="E33" s="48" t="s">
        <v>19</v>
      </c>
      <c r="F33" s="48" t="s">
        <v>62</v>
      </c>
      <c r="G33" s="57"/>
      <c r="H33" s="32"/>
      <c r="I33" s="33"/>
    </row>
    <row r="34" spans="1:9" s="15" customFormat="1" ht="33" customHeight="1" x14ac:dyDescent="0.25">
      <c r="A34" s="47">
        <v>27</v>
      </c>
      <c r="B34" s="48">
        <v>30200000</v>
      </c>
      <c r="C34" s="48" t="s">
        <v>64</v>
      </c>
      <c r="D34" s="12">
        <v>200</v>
      </c>
      <c r="E34" s="48" t="s">
        <v>19</v>
      </c>
      <c r="F34" s="48" t="s">
        <v>65</v>
      </c>
      <c r="G34" s="48"/>
    </row>
    <row r="35" spans="1:9" ht="27.75" customHeight="1" x14ac:dyDescent="0.25">
      <c r="A35" s="47">
        <v>28</v>
      </c>
      <c r="B35" s="48">
        <v>92100000</v>
      </c>
      <c r="C35" s="48" t="s">
        <v>69</v>
      </c>
      <c r="D35" s="66">
        <v>250</v>
      </c>
      <c r="E35" s="48" t="s">
        <v>19</v>
      </c>
      <c r="F35" s="48" t="s">
        <v>70</v>
      </c>
      <c r="G35" s="67"/>
    </row>
    <row r="36" spans="1:9" ht="33.75" customHeight="1" x14ac:dyDescent="0.25">
      <c r="A36" s="47">
        <v>29</v>
      </c>
      <c r="B36" s="48" t="s">
        <v>71</v>
      </c>
      <c r="C36" s="48" t="s">
        <v>72</v>
      </c>
      <c r="D36" s="66">
        <v>300</v>
      </c>
      <c r="E36" s="48" t="s">
        <v>19</v>
      </c>
      <c r="F36" s="48" t="s">
        <v>74</v>
      </c>
      <c r="G36" s="67" t="s">
        <v>75</v>
      </c>
    </row>
    <row r="37" spans="1:9" s="15" customFormat="1" ht="30.75" customHeight="1" x14ac:dyDescent="0.25">
      <c r="A37" s="47">
        <v>30</v>
      </c>
      <c r="B37" s="48" t="s">
        <v>81</v>
      </c>
      <c r="C37" s="48" t="s">
        <v>78</v>
      </c>
      <c r="D37" s="71">
        <v>120</v>
      </c>
      <c r="E37" s="48" t="s">
        <v>19</v>
      </c>
      <c r="F37" s="48" t="s">
        <v>79</v>
      </c>
      <c r="G37" s="72" t="s">
        <v>75</v>
      </c>
    </row>
    <row r="38" spans="1:9" s="15" customFormat="1" ht="28.5" customHeight="1" x14ac:dyDescent="0.25">
      <c r="A38" s="47">
        <v>31</v>
      </c>
      <c r="B38" s="48">
        <v>39100000</v>
      </c>
      <c r="C38" s="48" t="s">
        <v>80</v>
      </c>
      <c r="D38" s="71">
        <v>3400</v>
      </c>
      <c r="E38" s="48" t="s">
        <v>19</v>
      </c>
      <c r="F38" s="48" t="s">
        <v>79</v>
      </c>
      <c r="G38" s="72" t="s">
        <v>75</v>
      </c>
    </row>
    <row r="39" spans="1:9" x14ac:dyDescent="0.25">
      <c r="G39" t="s">
        <v>75</v>
      </c>
    </row>
    <row r="40" spans="1:9" x14ac:dyDescent="0.25">
      <c r="G40" t="s">
        <v>75</v>
      </c>
    </row>
    <row r="41" spans="1:9" x14ac:dyDescent="0.25">
      <c r="G41" t="s">
        <v>75</v>
      </c>
    </row>
    <row r="42" spans="1:9" x14ac:dyDescent="0.25">
      <c r="G42" t="s">
        <v>75</v>
      </c>
    </row>
    <row r="43" spans="1:9" x14ac:dyDescent="0.25">
      <c r="G43" t="s">
        <v>75</v>
      </c>
    </row>
    <row r="44" spans="1:9" x14ac:dyDescent="0.25">
      <c r="G44" t="s">
        <v>75</v>
      </c>
    </row>
    <row r="45" spans="1:9" x14ac:dyDescent="0.25">
      <c r="G45" t="s">
        <v>75</v>
      </c>
    </row>
    <row r="46" spans="1:9" x14ac:dyDescent="0.25">
      <c r="G46" t="s">
        <v>75</v>
      </c>
    </row>
    <row r="47" spans="1:9" x14ac:dyDescent="0.25">
      <c r="G47" t="s">
        <v>75</v>
      </c>
    </row>
    <row r="48" spans="1:9" x14ac:dyDescent="0.25">
      <c r="G48" t="s">
        <v>75</v>
      </c>
    </row>
    <row r="49" spans="7:7" x14ac:dyDescent="0.25">
      <c r="G49" t="s">
        <v>76</v>
      </c>
    </row>
    <row r="51" spans="7:7" x14ac:dyDescent="0.25">
      <c r="G51" t="s">
        <v>76</v>
      </c>
    </row>
    <row r="52" spans="7:7" x14ac:dyDescent="0.25">
      <c r="G52" t="s">
        <v>75</v>
      </c>
    </row>
    <row r="54" spans="7:7" x14ac:dyDescent="0.25">
      <c r="G54" t="s">
        <v>75</v>
      </c>
    </row>
    <row r="55" spans="7:7" x14ac:dyDescent="0.25">
      <c r="G55" t="s">
        <v>75</v>
      </c>
    </row>
    <row r="56" spans="7:7" x14ac:dyDescent="0.25">
      <c r="G56" t="s">
        <v>75</v>
      </c>
    </row>
    <row r="57" spans="7:7" x14ac:dyDescent="0.25">
      <c r="G57" t="s">
        <v>75</v>
      </c>
    </row>
    <row r="58" spans="7:7" x14ac:dyDescent="0.25">
      <c r="G58" t="s">
        <v>75</v>
      </c>
    </row>
    <row r="59" spans="7:7" x14ac:dyDescent="0.25">
      <c r="G59" t="s">
        <v>75</v>
      </c>
    </row>
    <row r="60" spans="7:7" x14ac:dyDescent="0.25">
      <c r="G60" t="s">
        <v>75</v>
      </c>
    </row>
    <row r="61" spans="7:7" x14ac:dyDescent="0.25">
      <c r="G61" t="s">
        <v>75</v>
      </c>
    </row>
    <row r="62" spans="7:7" x14ac:dyDescent="0.25">
      <c r="G62" t="s">
        <v>75</v>
      </c>
    </row>
    <row r="63" spans="7:7" x14ac:dyDescent="0.25">
      <c r="G63" t="s">
        <v>75</v>
      </c>
    </row>
  </sheetData>
  <autoFilter ref="A6:I49"/>
  <mergeCells count="7">
    <mergeCell ref="A7:C7"/>
    <mergeCell ref="A1:G1"/>
    <mergeCell ref="A2:D2"/>
    <mergeCell ref="E2:G2"/>
    <mergeCell ref="A3:D3"/>
    <mergeCell ref="E3:G3"/>
    <mergeCell ref="A4:E4"/>
  </mergeCells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H16" sqref="H16"/>
    </sheetView>
  </sheetViews>
  <sheetFormatPr defaultRowHeight="15" x14ac:dyDescent="0.25"/>
  <cols>
    <col min="1" max="1" width="4.85546875" customWidth="1"/>
    <col min="2" max="2" width="12.7109375" customWidth="1"/>
    <col min="3" max="3" width="35" customWidth="1"/>
    <col min="4" max="4" width="13.140625" customWidth="1"/>
    <col min="5" max="5" width="17.7109375" customWidth="1"/>
    <col min="6" max="6" width="18.140625" customWidth="1"/>
    <col min="7" max="7" width="20.28515625" customWidth="1"/>
    <col min="8" max="11" width="35.140625" customWidth="1"/>
  </cols>
  <sheetData>
    <row r="1" spans="1:8" ht="18.75" x14ac:dyDescent="0.25">
      <c r="A1" s="131" t="s">
        <v>53</v>
      </c>
      <c r="B1" s="131"/>
      <c r="C1" s="131"/>
      <c r="D1" s="131"/>
      <c r="E1" s="131"/>
      <c r="F1" s="131"/>
      <c r="G1" s="131"/>
    </row>
    <row r="2" spans="1:8" ht="15.75" x14ac:dyDescent="0.25">
      <c r="A2" s="132" t="s">
        <v>68</v>
      </c>
      <c r="B2" s="132"/>
      <c r="C2" s="132"/>
      <c r="D2" s="132"/>
      <c r="E2" s="132" t="s">
        <v>0</v>
      </c>
      <c r="F2" s="132"/>
      <c r="G2" s="132"/>
    </row>
    <row r="3" spans="1:8" ht="50.25" customHeight="1" x14ac:dyDescent="0.25">
      <c r="A3" s="135" t="s">
        <v>73</v>
      </c>
      <c r="B3" s="135"/>
      <c r="C3" s="135"/>
      <c r="D3" s="135"/>
      <c r="E3" s="135" t="s">
        <v>2</v>
      </c>
      <c r="F3" s="135"/>
      <c r="G3" s="135"/>
    </row>
    <row r="4" spans="1:8" ht="33.75" customHeight="1" x14ac:dyDescent="0.25">
      <c r="A4" s="132" t="s">
        <v>3</v>
      </c>
      <c r="B4" s="132"/>
      <c r="C4" s="132"/>
      <c r="D4" s="132"/>
      <c r="E4" s="132"/>
      <c r="F4" s="62">
        <f>SUM(D8:D39)</f>
        <v>304831</v>
      </c>
      <c r="G4" s="80" t="s">
        <v>4</v>
      </c>
      <c r="H4" s="73"/>
    </row>
    <row r="5" spans="1:8" ht="38.25" x14ac:dyDescent="0.2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8" x14ac:dyDescent="0.25">
      <c r="A6" s="5">
        <v>1</v>
      </c>
      <c r="B6" s="5">
        <f t="shared" ref="B6:G6" si="0">A6+1</f>
        <v>2</v>
      </c>
      <c r="C6" s="5">
        <f t="shared" si="0"/>
        <v>3</v>
      </c>
      <c r="D6" s="6">
        <f t="shared" si="0"/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</row>
    <row r="7" spans="1:8" ht="39" customHeight="1" x14ac:dyDescent="0.25">
      <c r="A7" s="129" t="s">
        <v>12</v>
      </c>
      <c r="B7" s="130"/>
      <c r="C7" s="130"/>
      <c r="D7" s="7"/>
      <c r="E7" s="8"/>
      <c r="F7" s="8"/>
      <c r="G7" s="9"/>
      <c r="H7" s="74"/>
    </row>
    <row r="8" spans="1:8" ht="33" customHeight="1" x14ac:dyDescent="0.25">
      <c r="A8" s="47">
        <v>1</v>
      </c>
      <c r="B8" s="48" t="s">
        <v>13</v>
      </c>
      <c r="C8" s="48" t="s">
        <v>14</v>
      </c>
      <c r="D8" s="12">
        <v>20000</v>
      </c>
      <c r="E8" s="48" t="s">
        <v>15</v>
      </c>
      <c r="F8" s="48" t="s">
        <v>16</v>
      </c>
      <c r="G8" s="49"/>
    </row>
    <row r="9" spans="1:8" ht="30.75" customHeight="1" x14ac:dyDescent="0.25">
      <c r="A9" s="47">
        <v>2</v>
      </c>
      <c r="B9" s="48" t="s">
        <v>17</v>
      </c>
      <c r="C9" s="48" t="s">
        <v>18</v>
      </c>
      <c r="D9" s="12">
        <v>4000</v>
      </c>
      <c r="E9" s="48" t="s">
        <v>19</v>
      </c>
      <c r="F9" s="48" t="s">
        <v>16</v>
      </c>
      <c r="G9" s="49"/>
    </row>
    <row r="10" spans="1:8" ht="31.5" customHeight="1" x14ac:dyDescent="0.25">
      <c r="A10" s="47">
        <v>3</v>
      </c>
      <c r="B10" s="48" t="s">
        <v>20</v>
      </c>
      <c r="C10" s="48" t="s">
        <v>21</v>
      </c>
      <c r="D10" s="12">
        <v>1000</v>
      </c>
      <c r="E10" s="48" t="s">
        <v>19</v>
      </c>
      <c r="F10" s="48" t="s">
        <v>16</v>
      </c>
      <c r="G10" s="49"/>
    </row>
    <row r="11" spans="1:8" ht="34.5" customHeight="1" x14ac:dyDescent="0.25">
      <c r="A11" s="47">
        <v>4</v>
      </c>
      <c r="B11" s="48" t="s">
        <v>22</v>
      </c>
      <c r="C11" s="48" t="s">
        <v>23</v>
      </c>
      <c r="D11" s="12">
        <v>600</v>
      </c>
      <c r="E11" s="48" t="s">
        <v>19</v>
      </c>
      <c r="F11" s="48" t="s">
        <v>16</v>
      </c>
      <c r="G11" s="49"/>
    </row>
    <row r="12" spans="1:8" ht="31.5" customHeight="1" x14ac:dyDescent="0.25">
      <c r="A12" s="47">
        <v>5</v>
      </c>
      <c r="B12" s="48" t="s">
        <v>24</v>
      </c>
      <c r="C12" s="48" t="s">
        <v>25</v>
      </c>
      <c r="D12" s="12">
        <v>1000</v>
      </c>
      <c r="E12" s="48" t="s">
        <v>19</v>
      </c>
      <c r="F12" s="48" t="s">
        <v>16</v>
      </c>
      <c r="G12" s="49"/>
    </row>
    <row r="13" spans="1:8" s="15" customFormat="1" ht="34.5" customHeight="1" x14ac:dyDescent="0.25">
      <c r="A13" s="47">
        <v>6</v>
      </c>
      <c r="B13" s="48" t="s">
        <v>26</v>
      </c>
      <c r="C13" s="48" t="s">
        <v>27</v>
      </c>
      <c r="D13" s="12">
        <v>1000</v>
      </c>
      <c r="E13" s="48" t="s">
        <v>19</v>
      </c>
      <c r="F13" s="48" t="s">
        <v>16</v>
      </c>
      <c r="G13" s="50"/>
    </row>
    <row r="14" spans="1:8" ht="30.75" customHeight="1" x14ac:dyDescent="0.25">
      <c r="A14" s="47">
        <v>7</v>
      </c>
      <c r="B14" s="48">
        <v>24100000</v>
      </c>
      <c r="C14" s="48" t="s">
        <v>28</v>
      </c>
      <c r="D14" s="12">
        <v>3000</v>
      </c>
      <c r="E14" s="48" t="s">
        <v>19</v>
      </c>
      <c r="F14" s="48" t="s">
        <v>16</v>
      </c>
      <c r="G14" s="49"/>
    </row>
    <row r="15" spans="1:8" ht="53.25" customHeight="1" x14ac:dyDescent="0.25">
      <c r="A15" s="47">
        <v>8</v>
      </c>
      <c r="B15" s="48">
        <v>30100000</v>
      </c>
      <c r="C15" s="48" t="s">
        <v>29</v>
      </c>
      <c r="D15" s="12">
        <v>2000</v>
      </c>
      <c r="E15" s="48" t="s">
        <v>19</v>
      </c>
      <c r="F15" s="48" t="s">
        <v>16</v>
      </c>
      <c r="G15" s="48"/>
    </row>
    <row r="16" spans="1:8" s="15" customFormat="1" ht="53.25" customHeight="1" x14ac:dyDescent="0.25">
      <c r="A16" s="51">
        <v>9</v>
      </c>
      <c r="B16" s="48" t="s">
        <v>84</v>
      </c>
      <c r="C16" s="48" t="s">
        <v>85</v>
      </c>
      <c r="D16" s="12">
        <v>1600</v>
      </c>
      <c r="E16" s="48" t="s">
        <v>19</v>
      </c>
      <c r="F16" s="48" t="s">
        <v>86</v>
      </c>
      <c r="G16" s="81"/>
    </row>
    <row r="17" spans="1:8" s="15" customFormat="1" ht="66.75" customHeight="1" x14ac:dyDescent="0.25">
      <c r="A17" s="47">
        <v>10</v>
      </c>
      <c r="B17" s="48" t="s">
        <v>30</v>
      </c>
      <c r="C17" s="48" t="s">
        <v>31</v>
      </c>
      <c r="D17" s="12">
        <v>7000</v>
      </c>
      <c r="E17" s="48" t="s">
        <v>32</v>
      </c>
      <c r="F17" s="48" t="s">
        <v>16</v>
      </c>
      <c r="G17" s="50"/>
    </row>
    <row r="18" spans="1:8" ht="33" customHeight="1" x14ac:dyDescent="0.25">
      <c r="A18" s="47">
        <v>11</v>
      </c>
      <c r="B18" s="48" t="s">
        <v>33</v>
      </c>
      <c r="C18" s="48" t="s">
        <v>34</v>
      </c>
      <c r="D18" s="12">
        <v>2000</v>
      </c>
      <c r="E18" s="48" t="s">
        <v>19</v>
      </c>
      <c r="F18" s="48" t="s">
        <v>16</v>
      </c>
      <c r="G18" s="49"/>
    </row>
    <row r="19" spans="1:8" ht="32.25" customHeight="1" x14ac:dyDescent="0.25">
      <c r="A19" s="47">
        <v>12</v>
      </c>
      <c r="B19" s="48" t="s">
        <v>35</v>
      </c>
      <c r="C19" s="48" t="s">
        <v>36</v>
      </c>
      <c r="D19" s="12">
        <v>1500</v>
      </c>
      <c r="E19" s="48" t="s">
        <v>19</v>
      </c>
      <c r="F19" s="48" t="s">
        <v>16</v>
      </c>
      <c r="G19" s="48"/>
    </row>
    <row r="20" spans="1:8" ht="43.5" customHeight="1" x14ac:dyDescent="0.25">
      <c r="A20" s="47">
        <v>13</v>
      </c>
      <c r="B20" s="48" t="s">
        <v>37</v>
      </c>
      <c r="C20" s="48" t="s">
        <v>38</v>
      </c>
      <c r="D20" s="12">
        <v>85000</v>
      </c>
      <c r="E20" s="48" t="s">
        <v>32</v>
      </c>
      <c r="F20" s="48" t="s">
        <v>16</v>
      </c>
      <c r="G20" s="48"/>
    </row>
    <row r="21" spans="1:8" ht="41.25" customHeight="1" x14ac:dyDescent="0.25">
      <c r="A21" s="47">
        <v>14</v>
      </c>
      <c r="B21" s="52">
        <v>33600000</v>
      </c>
      <c r="C21" s="48" t="s">
        <v>39</v>
      </c>
      <c r="D21" s="12">
        <v>95000</v>
      </c>
      <c r="E21" s="48" t="s">
        <v>32</v>
      </c>
      <c r="F21" s="48" t="s">
        <v>16</v>
      </c>
      <c r="G21" s="48"/>
    </row>
    <row r="22" spans="1:8" ht="54" customHeight="1" x14ac:dyDescent="0.25">
      <c r="A22" s="47">
        <v>15</v>
      </c>
      <c r="B22" s="53" t="s">
        <v>40</v>
      </c>
      <c r="C22" s="48" t="s">
        <v>41</v>
      </c>
      <c r="D22" s="12">
        <v>5000</v>
      </c>
      <c r="E22" s="48" t="s">
        <v>32</v>
      </c>
      <c r="F22" s="48" t="s">
        <v>16</v>
      </c>
      <c r="G22" s="48"/>
    </row>
    <row r="23" spans="1:8" ht="54.75" customHeight="1" x14ac:dyDescent="0.25">
      <c r="A23" s="47">
        <v>16</v>
      </c>
      <c r="B23" s="54" t="s">
        <v>42</v>
      </c>
      <c r="C23" s="48" t="s">
        <v>43</v>
      </c>
      <c r="D23" s="12">
        <v>30000</v>
      </c>
      <c r="E23" s="48" t="s">
        <v>32</v>
      </c>
      <c r="F23" s="48" t="s">
        <v>16</v>
      </c>
      <c r="G23" s="48"/>
    </row>
    <row r="24" spans="1:8" ht="30" customHeight="1" x14ac:dyDescent="0.25">
      <c r="A24" s="47">
        <v>17</v>
      </c>
      <c r="B24" s="54" t="s">
        <v>44</v>
      </c>
      <c r="C24" s="48" t="s">
        <v>45</v>
      </c>
      <c r="D24" s="12">
        <v>3000</v>
      </c>
      <c r="E24" s="48" t="s">
        <v>19</v>
      </c>
      <c r="F24" s="48" t="s">
        <v>16</v>
      </c>
      <c r="G24" s="48"/>
    </row>
    <row r="25" spans="1:8" ht="70.5" customHeight="1" x14ac:dyDescent="0.25">
      <c r="A25" s="47">
        <v>18</v>
      </c>
      <c r="B25" s="53" t="s">
        <v>46</v>
      </c>
      <c r="C25" s="48" t="s">
        <v>47</v>
      </c>
      <c r="D25" s="12">
        <v>1200</v>
      </c>
      <c r="E25" s="48" t="s">
        <v>19</v>
      </c>
      <c r="F25" s="48" t="s">
        <v>16</v>
      </c>
      <c r="G25" s="55" t="s">
        <v>48</v>
      </c>
    </row>
    <row r="26" spans="1:8" s="15" customFormat="1" ht="35.25" customHeight="1" x14ac:dyDescent="0.25">
      <c r="A26" s="47">
        <v>19</v>
      </c>
      <c r="B26" s="53" t="s">
        <v>49</v>
      </c>
      <c r="C26" s="48" t="s">
        <v>50</v>
      </c>
      <c r="D26" s="12">
        <f>2000+1800</f>
        <v>3800</v>
      </c>
      <c r="E26" s="48" t="s">
        <v>19</v>
      </c>
      <c r="F26" s="48" t="s">
        <v>16</v>
      </c>
      <c r="G26" s="48"/>
      <c r="H26" s="46"/>
    </row>
    <row r="27" spans="1:8" ht="48" customHeight="1" x14ac:dyDescent="0.25">
      <c r="A27" s="47">
        <v>20</v>
      </c>
      <c r="B27" s="52">
        <v>79500000</v>
      </c>
      <c r="C27" s="48" t="s">
        <v>51</v>
      </c>
      <c r="D27" s="12">
        <v>5000</v>
      </c>
      <c r="E27" s="48" t="s">
        <v>32</v>
      </c>
      <c r="F27" s="48" t="s">
        <v>16</v>
      </c>
      <c r="G27" s="48"/>
    </row>
    <row r="28" spans="1:8" ht="44.25" customHeight="1" x14ac:dyDescent="0.25">
      <c r="A28" s="47">
        <v>21</v>
      </c>
      <c r="B28" s="48">
        <v>79800000</v>
      </c>
      <c r="C28" s="48" t="s">
        <v>52</v>
      </c>
      <c r="D28" s="12">
        <v>15000</v>
      </c>
      <c r="E28" s="48" t="s">
        <v>32</v>
      </c>
      <c r="F28" s="48" t="s">
        <v>16</v>
      </c>
      <c r="G28" s="48"/>
    </row>
    <row r="29" spans="1:8" ht="30.75" customHeight="1" x14ac:dyDescent="0.25">
      <c r="A29" s="47">
        <v>22</v>
      </c>
      <c r="B29" s="48">
        <v>64200000</v>
      </c>
      <c r="C29" s="48" t="s">
        <v>54</v>
      </c>
      <c r="D29" s="12">
        <v>500</v>
      </c>
      <c r="E29" s="48" t="s">
        <v>19</v>
      </c>
      <c r="F29" s="48" t="s">
        <v>16</v>
      </c>
      <c r="G29" s="56"/>
    </row>
    <row r="30" spans="1:8" ht="32.25" customHeight="1" x14ac:dyDescent="0.25">
      <c r="A30" s="47">
        <v>23</v>
      </c>
      <c r="B30" s="48">
        <v>79700000</v>
      </c>
      <c r="C30" s="48" t="s">
        <v>55</v>
      </c>
      <c r="D30" s="12">
        <v>2000</v>
      </c>
      <c r="E30" s="48" t="s">
        <v>19</v>
      </c>
      <c r="F30" s="48" t="s">
        <v>16</v>
      </c>
      <c r="G30" s="56"/>
    </row>
    <row r="31" spans="1:8" s="15" customFormat="1" ht="32.25" customHeight="1" x14ac:dyDescent="0.25">
      <c r="A31" s="47">
        <v>24</v>
      </c>
      <c r="B31" s="48">
        <v>79900000</v>
      </c>
      <c r="C31" s="48" t="s">
        <v>82</v>
      </c>
      <c r="D31" s="12">
        <v>3921</v>
      </c>
      <c r="E31" s="48" t="s">
        <v>19</v>
      </c>
      <c r="F31" s="48" t="s">
        <v>83</v>
      </c>
      <c r="G31" s="67"/>
    </row>
    <row r="32" spans="1:8" ht="29.25" customHeight="1" x14ac:dyDescent="0.25">
      <c r="A32" s="47">
        <v>25</v>
      </c>
      <c r="B32" s="48">
        <v>39700000</v>
      </c>
      <c r="C32" s="48" t="s">
        <v>56</v>
      </c>
      <c r="D32" s="12">
        <v>900</v>
      </c>
      <c r="E32" s="48" t="s">
        <v>19</v>
      </c>
      <c r="F32" s="48" t="s">
        <v>16</v>
      </c>
      <c r="G32" s="56"/>
    </row>
    <row r="33" spans="1:9" s="25" customFormat="1" ht="34.5" customHeight="1" x14ac:dyDescent="0.25">
      <c r="A33" s="47">
        <v>26</v>
      </c>
      <c r="B33" s="48">
        <v>79300000</v>
      </c>
      <c r="C33" s="48" t="s">
        <v>61</v>
      </c>
      <c r="D33" s="12">
        <v>1000</v>
      </c>
      <c r="E33" s="48" t="s">
        <v>19</v>
      </c>
      <c r="F33" s="48" t="s">
        <v>62</v>
      </c>
      <c r="G33" s="57"/>
      <c r="H33" s="32"/>
      <c r="I33" s="33"/>
    </row>
    <row r="34" spans="1:9" s="15" customFormat="1" ht="33" customHeight="1" x14ac:dyDescent="0.25">
      <c r="A34" s="47">
        <v>27</v>
      </c>
      <c r="B34" s="48">
        <v>30200000</v>
      </c>
      <c r="C34" s="48" t="s">
        <v>64</v>
      </c>
      <c r="D34" s="12">
        <v>200</v>
      </c>
      <c r="E34" s="48" t="s">
        <v>19</v>
      </c>
      <c r="F34" s="48" t="s">
        <v>65</v>
      </c>
      <c r="G34" s="48"/>
    </row>
    <row r="35" spans="1:9" ht="27.75" customHeight="1" x14ac:dyDescent="0.25">
      <c r="A35" s="47">
        <v>28</v>
      </c>
      <c r="B35" s="48">
        <v>92100000</v>
      </c>
      <c r="C35" s="48" t="s">
        <v>69</v>
      </c>
      <c r="D35" s="66">
        <v>250</v>
      </c>
      <c r="E35" s="48" t="s">
        <v>19</v>
      </c>
      <c r="F35" s="48" t="s">
        <v>70</v>
      </c>
      <c r="G35" s="67"/>
    </row>
    <row r="36" spans="1:9" ht="33.75" customHeight="1" x14ac:dyDescent="0.25">
      <c r="A36" s="47">
        <v>29</v>
      </c>
      <c r="B36" s="48" t="s">
        <v>71</v>
      </c>
      <c r="C36" s="48" t="s">
        <v>72</v>
      </c>
      <c r="D36" s="66">
        <v>300</v>
      </c>
      <c r="E36" s="48" t="s">
        <v>19</v>
      </c>
      <c r="F36" s="48" t="s">
        <v>74</v>
      </c>
      <c r="G36" s="67" t="s">
        <v>75</v>
      </c>
    </row>
    <row r="37" spans="1:9" s="15" customFormat="1" ht="30.75" customHeight="1" x14ac:dyDescent="0.25">
      <c r="A37" s="47">
        <v>30</v>
      </c>
      <c r="B37" s="48" t="s">
        <v>81</v>
      </c>
      <c r="C37" s="48" t="s">
        <v>78</v>
      </c>
      <c r="D37" s="71">
        <v>120</v>
      </c>
      <c r="E37" s="48" t="s">
        <v>19</v>
      </c>
      <c r="F37" s="48" t="s">
        <v>79</v>
      </c>
      <c r="G37" s="72" t="s">
        <v>75</v>
      </c>
    </row>
    <row r="38" spans="1:9" s="15" customFormat="1" ht="28.5" customHeight="1" x14ac:dyDescent="0.25">
      <c r="A38" s="47">
        <v>31</v>
      </c>
      <c r="B38" s="48">
        <v>39100000</v>
      </c>
      <c r="C38" s="48" t="s">
        <v>80</v>
      </c>
      <c r="D38" s="71">
        <v>3400</v>
      </c>
      <c r="E38" s="48" t="s">
        <v>19</v>
      </c>
      <c r="F38" s="48" t="s">
        <v>79</v>
      </c>
      <c r="G38" s="72" t="s">
        <v>75</v>
      </c>
    </row>
    <row r="39" spans="1:9" ht="25.5" x14ac:dyDescent="0.25">
      <c r="A39" s="76">
        <v>32</v>
      </c>
      <c r="B39" s="77">
        <v>45400000</v>
      </c>
      <c r="C39" s="77" t="s">
        <v>87</v>
      </c>
      <c r="D39" s="83">
        <v>4540</v>
      </c>
      <c r="E39" s="77" t="s">
        <v>19</v>
      </c>
      <c r="F39" s="77" t="s">
        <v>88</v>
      </c>
      <c r="G39" s="82" t="s">
        <v>75</v>
      </c>
    </row>
    <row r="40" spans="1:9" x14ac:dyDescent="0.25">
      <c r="G40" t="s">
        <v>75</v>
      </c>
    </row>
    <row r="41" spans="1:9" x14ac:dyDescent="0.25">
      <c r="G41" t="s">
        <v>75</v>
      </c>
    </row>
    <row r="42" spans="1:9" x14ac:dyDescent="0.25">
      <c r="G42" t="s">
        <v>75</v>
      </c>
    </row>
    <row r="43" spans="1:9" x14ac:dyDescent="0.25">
      <c r="G43" t="s">
        <v>75</v>
      </c>
    </row>
    <row r="44" spans="1:9" x14ac:dyDescent="0.25">
      <c r="G44" t="s">
        <v>75</v>
      </c>
    </row>
    <row r="45" spans="1:9" x14ac:dyDescent="0.25">
      <c r="G45" t="s">
        <v>75</v>
      </c>
    </row>
    <row r="46" spans="1:9" x14ac:dyDescent="0.25">
      <c r="G46" t="s">
        <v>75</v>
      </c>
    </row>
    <row r="47" spans="1:9" x14ac:dyDescent="0.25">
      <c r="G47" t="s">
        <v>75</v>
      </c>
    </row>
    <row r="48" spans="1:9" x14ac:dyDescent="0.25">
      <c r="G48" t="s">
        <v>75</v>
      </c>
    </row>
    <row r="49" spans="7:7" x14ac:dyDescent="0.25">
      <c r="G49" t="s">
        <v>76</v>
      </c>
    </row>
    <row r="51" spans="7:7" x14ac:dyDescent="0.25">
      <c r="G51" t="s">
        <v>76</v>
      </c>
    </row>
    <row r="52" spans="7:7" x14ac:dyDescent="0.25">
      <c r="G52" t="s">
        <v>75</v>
      </c>
    </row>
    <row r="54" spans="7:7" x14ac:dyDescent="0.25">
      <c r="G54" t="s">
        <v>75</v>
      </c>
    </row>
    <row r="55" spans="7:7" x14ac:dyDescent="0.25">
      <c r="G55" t="s">
        <v>75</v>
      </c>
    </row>
    <row r="56" spans="7:7" x14ac:dyDescent="0.25">
      <c r="G56" t="s">
        <v>75</v>
      </c>
    </row>
    <row r="57" spans="7:7" x14ac:dyDescent="0.25">
      <c r="G57" t="s">
        <v>75</v>
      </c>
    </row>
    <row r="58" spans="7:7" x14ac:dyDescent="0.25">
      <c r="G58" t="s">
        <v>75</v>
      </c>
    </row>
    <row r="59" spans="7:7" x14ac:dyDescent="0.25">
      <c r="G59" t="s">
        <v>75</v>
      </c>
    </row>
    <row r="60" spans="7:7" x14ac:dyDescent="0.25">
      <c r="G60" t="s">
        <v>75</v>
      </c>
    </row>
    <row r="61" spans="7:7" x14ac:dyDescent="0.25">
      <c r="G61" t="s">
        <v>75</v>
      </c>
    </row>
    <row r="62" spans="7:7" x14ac:dyDescent="0.25">
      <c r="G62" t="s">
        <v>75</v>
      </c>
    </row>
    <row r="63" spans="7:7" x14ac:dyDescent="0.25">
      <c r="G63" t="s">
        <v>75</v>
      </c>
    </row>
  </sheetData>
  <autoFilter ref="A6:I49"/>
  <mergeCells count="7">
    <mergeCell ref="A7:C7"/>
    <mergeCell ref="A1:G1"/>
    <mergeCell ref="A2:D2"/>
    <mergeCell ref="E2:G2"/>
    <mergeCell ref="A3:D3"/>
    <mergeCell ref="E3:G3"/>
    <mergeCell ref="A4:E4"/>
  </mergeCells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28" workbookViewId="0">
      <selection activeCell="H45" sqref="H45"/>
    </sheetView>
  </sheetViews>
  <sheetFormatPr defaultRowHeight="15" x14ac:dyDescent="0.25"/>
  <cols>
    <col min="1" max="1" width="4.85546875" customWidth="1"/>
    <col min="2" max="2" width="12.7109375" customWidth="1"/>
    <col min="3" max="3" width="35" customWidth="1"/>
    <col min="4" max="4" width="13.140625" customWidth="1"/>
    <col min="5" max="5" width="17.7109375" customWidth="1"/>
    <col min="6" max="6" width="18.140625" customWidth="1"/>
    <col min="7" max="7" width="20.28515625" customWidth="1"/>
    <col min="8" max="11" width="35.140625" customWidth="1"/>
  </cols>
  <sheetData>
    <row r="1" spans="1:8" ht="18.75" x14ac:dyDescent="0.25">
      <c r="A1" s="131" t="s">
        <v>53</v>
      </c>
      <c r="B1" s="131"/>
      <c r="C1" s="131"/>
      <c r="D1" s="131"/>
      <c r="E1" s="131"/>
      <c r="F1" s="131"/>
      <c r="G1" s="131"/>
    </row>
    <row r="2" spans="1:8" ht="15.75" x14ac:dyDescent="0.25">
      <c r="A2" s="132" t="s">
        <v>68</v>
      </c>
      <c r="B2" s="132"/>
      <c r="C2" s="132"/>
      <c r="D2" s="132"/>
      <c r="E2" s="132" t="s">
        <v>0</v>
      </c>
      <c r="F2" s="132"/>
      <c r="G2" s="132"/>
    </row>
    <row r="3" spans="1:8" ht="50.25" customHeight="1" x14ac:dyDescent="0.25">
      <c r="A3" s="135" t="s">
        <v>73</v>
      </c>
      <c r="B3" s="135"/>
      <c r="C3" s="135"/>
      <c r="D3" s="135"/>
      <c r="E3" s="135" t="s">
        <v>2</v>
      </c>
      <c r="F3" s="135"/>
      <c r="G3" s="135"/>
    </row>
    <row r="4" spans="1:8" ht="33.75" customHeight="1" x14ac:dyDescent="0.25">
      <c r="A4" s="132" t="s">
        <v>3</v>
      </c>
      <c r="B4" s="132"/>
      <c r="C4" s="132"/>
      <c r="D4" s="132"/>
      <c r="E4" s="132"/>
      <c r="F4" s="62">
        <f>SUM(D8:D40)</f>
        <v>306431</v>
      </c>
      <c r="G4" s="84" t="s">
        <v>4</v>
      </c>
      <c r="H4" s="73"/>
    </row>
    <row r="5" spans="1:8" ht="38.25" x14ac:dyDescent="0.2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8" x14ac:dyDescent="0.25">
      <c r="A6" s="5">
        <v>1</v>
      </c>
      <c r="B6" s="5">
        <f t="shared" ref="B6:G6" si="0">A6+1</f>
        <v>2</v>
      </c>
      <c r="C6" s="5">
        <f t="shared" si="0"/>
        <v>3</v>
      </c>
      <c r="D6" s="6">
        <f t="shared" si="0"/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</row>
    <row r="7" spans="1:8" ht="39" customHeight="1" x14ac:dyDescent="0.25">
      <c r="A7" s="129" t="s">
        <v>12</v>
      </c>
      <c r="B7" s="130"/>
      <c r="C7" s="130"/>
      <c r="D7" s="7"/>
      <c r="E7" s="8"/>
      <c r="F7" s="8"/>
      <c r="G7" s="9"/>
      <c r="H7" s="74"/>
    </row>
    <row r="8" spans="1:8" ht="33" customHeight="1" x14ac:dyDescent="0.25">
      <c r="A8" s="47">
        <v>1</v>
      </c>
      <c r="B8" s="48" t="s">
        <v>13</v>
      </c>
      <c r="C8" s="48" t="s">
        <v>14</v>
      </c>
      <c r="D8" s="12">
        <v>20000</v>
      </c>
      <c r="E8" s="48" t="s">
        <v>15</v>
      </c>
      <c r="F8" s="48" t="s">
        <v>16</v>
      </c>
      <c r="G8" s="49"/>
    </row>
    <row r="9" spans="1:8" ht="30.75" customHeight="1" x14ac:dyDescent="0.25">
      <c r="A9" s="47">
        <v>2</v>
      </c>
      <c r="B9" s="48" t="s">
        <v>17</v>
      </c>
      <c r="C9" s="48" t="s">
        <v>18</v>
      </c>
      <c r="D9" s="12">
        <v>4000</v>
      </c>
      <c r="E9" s="48" t="s">
        <v>19</v>
      </c>
      <c r="F9" s="48" t="s">
        <v>16</v>
      </c>
      <c r="G9" s="49"/>
    </row>
    <row r="10" spans="1:8" ht="31.5" customHeight="1" x14ac:dyDescent="0.25">
      <c r="A10" s="47">
        <v>3</v>
      </c>
      <c r="B10" s="48" t="s">
        <v>20</v>
      </c>
      <c r="C10" s="48" t="s">
        <v>21</v>
      </c>
      <c r="D10" s="12">
        <v>1000</v>
      </c>
      <c r="E10" s="48" t="s">
        <v>19</v>
      </c>
      <c r="F10" s="48" t="s">
        <v>16</v>
      </c>
      <c r="G10" s="49"/>
    </row>
    <row r="11" spans="1:8" ht="34.5" customHeight="1" x14ac:dyDescent="0.25">
      <c r="A11" s="47">
        <v>4</v>
      </c>
      <c r="B11" s="48" t="s">
        <v>22</v>
      </c>
      <c r="C11" s="48" t="s">
        <v>23</v>
      </c>
      <c r="D11" s="12">
        <v>600</v>
      </c>
      <c r="E11" s="48" t="s">
        <v>19</v>
      </c>
      <c r="F11" s="48" t="s">
        <v>16</v>
      </c>
      <c r="G11" s="49"/>
    </row>
    <row r="12" spans="1:8" ht="31.5" customHeight="1" x14ac:dyDescent="0.25">
      <c r="A12" s="47">
        <v>5</v>
      </c>
      <c r="B12" s="48" t="s">
        <v>24</v>
      </c>
      <c r="C12" s="48" t="s">
        <v>25</v>
      </c>
      <c r="D12" s="12">
        <v>1000</v>
      </c>
      <c r="E12" s="48" t="s">
        <v>19</v>
      </c>
      <c r="F12" s="48" t="s">
        <v>16</v>
      </c>
      <c r="G12" s="49"/>
    </row>
    <row r="13" spans="1:8" s="15" customFormat="1" ht="34.5" customHeight="1" x14ac:dyDescent="0.25">
      <c r="A13" s="47">
        <v>6</v>
      </c>
      <c r="B13" s="48" t="s">
        <v>26</v>
      </c>
      <c r="C13" s="48" t="s">
        <v>27</v>
      </c>
      <c r="D13" s="12">
        <v>1000</v>
      </c>
      <c r="E13" s="48" t="s">
        <v>19</v>
      </c>
      <c r="F13" s="48" t="s">
        <v>16</v>
      </c>
      <c r="G13" s="50"/>
    </row>
    <row r="14" spans="1:8" ht="30.75" customHeight="1" x14ac:dyDescent="0.25">
      <c r="A14" s="47">
        <v>7</v>
      </c>
      <c r="B14" s="48">
        <v>24100000</v>
      </c>
      <c r="C14" s="48" t="s">
        <v>28</v>
      </c>
      <c r="D14" s="12">
        <v>3000</v>
      </c>
      <c r="E14" s="48" t="s">
        <v>19</v>
      </c>
      <c r="F14" s="48" t="s">
        <v>16</v>
      </c>
      <c r="G14" s="49"/>
    </row>
    <row r="15" spans="1:8" ht="53.25" customHeight="1" x14ac:dyDescent="0.25">
      <c r="A15" s="47">
        <v>8</v>
      </c>
      <c r="B15" s="48">
        <v>30100000</v>
      </c>
      <c r="C15" s="48" t="s">
        <v>29</v>
      </c>
      <c r="D15" s="12">
        <v>2000</v>
      </c>
      <c r="E15" s="48" t="s">
        <v>19</v>
      </c>
      <c r="F15" s="48" t="s">
        <v>16</v>
      </c>
      <c r="G15" s="48"/>
    </row>
    <row r="16" spans="1:8" s="15" customFormat="1" ht="53.25" customHeight="1" x14ac:dyDescent="0.25">
      <c r="A16" s="51">
        <v>9</v>
      </c>
      <c r="B16" s="48" t="s">
        <v>84</v>
      </c>
      <c r="C16" s="48" t="s">
        <v>85</v>
      </c>
      <c r="D16" s="12">
        <v>1600</v>
      </c>
      <c r="E16" s="48" t="s">
        <v>19</v>
      </c>
      <c r="F16" s="48" t="s">
        <v>86</v>
      </c>
      <c r="G16" s="81"/>
    </row>
    <row r="17" spans="1:8" s="15" customFormat="1" ht="66.75" customHeight="1" x14ac:dyDescent="0.25">
      <c r="A17" s="47">
        <v>10</v>
      </c>
      <c r="B17" s="48" t="s">
        <v>30</v>
      </c>
      <c r="C17" s="48" t="s">
        <v>31</v>
      </c>
      <c r="D17" s="12">
        <v>7000</v>
      </c>
      <c r="E17" s="48" t="s">
        <v>32</v>
      </c>
      <c r="F17" s="48" t="s">
        <v>16</v>
      </c>
      <c r="G17" s="50"/>
    </row>
    <row r="18" spans="1:8" ht="33" customHeight="1" x14ac:dyDescent="0.25">
      <c r="A18" s="47">
        <v>11</v>
      </c>
      <c r="B18" s="48" t="s">
        <v>33</v>
      </c>
      <c r="C18" s="48" t="s">
        <v>34</v>
      </c>
      <c r="D18" s="12">
        <v>2000</v>
      </c>
      <c r="E18" s="48" t="s">
        <v>19</v>
      </c>
      <c r="F18" s="48" t="s">
        <v>16</v>
      </c>
      <c r="G18" s="49"/>
    </row>
    <row r="19" spans="1:8" ht="32.25" customHeight="1" x14ac:dyDescent="0.25">
      <c r="A19" s="47">
        <v>12</v>
      </c>
      <c r="B19" s="48" t="s">
        <v>35</v>
      </c>
      <c r="C19" s="48" t="s">
        <v>36</v>
      </c>
      <c r="D19" s="12">
        <v>1500</v>
      </c>
      <c r="E19" s="48" t="s">
        <v>19</v>
      </c>
      <c r="F19" s="48" t="s">
        <v>16</v>
      </c>
      <c r="G19" s="48"/>
    </row>
    <row r="20" spans="1:8" ht="43.5" customHeight="1" x14ac:dyDescent="0.25">
      <c r="A20" s="47">
        <v>13</v>
      </c>
      <c r="B20" s="48" t="s">
        <v>37</v>
      </c>
      <c r="C20" s="48" t="s">
        <v>38</v>
      </c>
      <c r="D20" s="12">
        <v>85000</v>
      </c>
      <c r="E20" s="48" t="s">
        <v>32</v>
      </c>
      <c r="F20" s="48" t="s">
        <v>16</v>
      </c>
      <c r="G20" s="48"/>
    </row>
    <row r="21" spans="1:8" ht="41.25" customHeight="1" x14ac:dyDescent="0.25">
      <c r="A21" s="47">
        <v>14</v>
      </c>
      <c r="B21" s="52">
        <v>33600000</v>
      </c>
      <c r="C21" s="48" t="s">
        <v>39</v>
      </c>
      <c r="D21" s="12">
        <v>95000</v>
      </c>
      <c r="E21" s="48" t="s">
        <v>32</v>
      </c>
      <c r="F21" s="48" t="s">
        <v>16</v>
      </c>
      <c r="G21" s="48"/>
    </row>
    <row r="22" spans="1:8" ht="54" customHeight="1" x14ac:dyDescent="0.25">
      <c r="A22" s="47">
        <v>15</v>
      </c>
      <c r="B22" s="53" t="s">
        <v>40</v>
      </c>
      <c r="C22" s="48" t="s">
        <v>41</v>
      </c>
      <c r="D22" s="12">
        <v>5000</v>
      </c>
      <c r="E22" s="48" t="s">
        <v>32</v>
      </c>
      <c r="F22" s="48" t="s">
        <v>16</v>
      </c>
      <c r="G22" s="48"/>
    </row>
    <row r="23" spans="1:8" ht="54.75" customHeight="1" x14ac:dyDescent="0.25">
      <c r="A23" s="47">
        <v>16</v>
      </c>
      <c r="B23" s="54" t="s">
        <v>42</v>
      </c>
      <c r="C23" s="48" t="s">
        <v>43</v>
      </c>
      <c r="D23" s="12">
        <v>30000</v>
      </c>
      <c r="E23" s="48" t="s">
        <v>32</v>
      </c>
      <c r="F23" s="48" t="s">
        <v>16</v>
      </c>
      <c r="G23" s="48"/>
    </row>
    <row r="24" spans="1:8" ht="30" customHeight="1" x14ac:dyDescent="0.25">
      <c r="A24" s="47">
        <v>17</v>
      </c>
      <c r="B24" s="54" t="s">
        <v>44</v>
      </c>
      <c r="C24" s="48" t="s">
        <v>45</v>
      </c>
      <c r="D24" s="12">
        <v>3000</v>
      </c>
      <c r="E24" s="48" t="s">
        <v>19</v>
      </c>
      <c r="F24" s="48" t="s">
        <v>16</v>
      </c>
      <c r="G24" s="48"/>
    </row>
    <row r="25" spans="1:8" ht="70.5" customHeight="1" x14ac:dyDescent="0.25">
      <c r="A25" s="47">
        <v>18</v>
      </c>
      <c r="B25" s="53" t="s">
        <v>46</v>
      </c>
      <c r="C25" s="48" t="s">
        <v>47</v>
      </c>
      <c r="D25" s="12">
        <v>1200</v>
      </c>
      <c r="E25" s="48" t="s">
        <v>19</v>
      </c>
      <c r="F25" s="48" t="s">
        <v>16</v>
      </c>
      <c r="G25" s="55" t="s">
        <v>48</v>
      </c>
    </row>
    <row r="26" spans="1:8" s="15" customFormat="1" ht="35.25" customHeight="1" x14ac:dyDescent="0.25">
      <c r="A26" s="47">
        <v>19</v>
      </c>
      <c r="B26" s="53" t="s">
        <v>49</v>
      </c>
      <c r="C26" s="48" t="s">
        <v>50</v>
      </c>
      <c r="D26" s="12">
        <f>2000+1800</f>
        <v>3800</v>
      </c>
      <c r="E26" s="48" t="s">
        <v>19</v>
      </c>
      <c r="F26" s="48" t="s">
        <v>16</v>
      </c>
      <c r="G26" s="48"/>
      <c r="H26" s="46"/>
    </row>
    <row r="27" spans="1:8" ht="48" customHeight="1" x14ac:dyDescent="0.25">
      <c r="A27" s="47">
        <v>20</v>
      </c>
      <c r="B27" s="52">
        <v>79500000</v>
      </c>
      <c r="C27" s="48" t="s">
        <v>51</v>
      </c>
      <c r="D27" s="12">
        <v>5000</v>
      </c>
      <c r="E27" s="48" t="s">
        <v>32</v>
      </c>
      <c r="F27" s="48" t="s">
        <v>16</v>
      </c>
      <c r="G27" s="48"/>
    </row>
    <row r="28" spans="1:8" ht="44.25" customHeight="1" x14ac:dyDescent="0.25">
      <c r="A28" s="47">
        <v>21</v>
      </c>
      <c r="B28" s="48">
        <v>79800000</v>
      </c>
      <c r="C28" s="48" t="s">
        <v>52</v>
      </c>
      <c r="D28" s="12">
        <v>15000</v>
      </c>
      <c r="E28" s="48" t="s">
        <v>32</v>
      </c>
      <c r="F28" s="48" t="s">
        <v>16</v>
      </c>
      <c r="G28" s="48"/>
    </row>
    <row r="29" spans="1:8" ht="30.75" customHeight="1" x14ac:dyDescent="0.25">
      <c r="A29" s="47">
        <v>22</v>
      </c>
      <c r="B29" s="48">
        <v>64200000</v>
      </c>
      <c r="C29" s="48" t="s">
        <v>54</v>
      </c>
      <c r="D29" s="12">
        <v>500</v>
      </c>
      <c r="E29" s="48" t="s">
        <v>19</v>
      </c>
      <c r="F29" s="48" t="s">
        <v>16</v>
      </c>
      <c r="G29" s="56"/>
    </row>
    <row r="30" spans="1:8" ht="32.25" customHeight="1" x14ac:dyDescent="0.25">
      <c r="A30" s="47">
        <v>23</v>
      </c>
      <c r="B30" s="48">
        <v>79700000</v>
      </c>
      <c r="C30" s="48" t="s">
        <v>55</v>
      </c>
      <c r="D30" s="12">
        <v>2000</v>
      </c>
      <c r="E30" s="48" t="s">
        <v>19</v>
      </c>
      <c r="F30" s="48" t="s">
        <v>16</v>
      </c>
      <c r="G30" s="56"/>
    </row>
    <row r="31" spans="1:8" s="15" customFormat="1" ht="32.25" customHeight="1" x14ac:dyDescent="0.25">
      <c r="A31" s="47">
        <v>24</v>
      </c>
      <c r="B31" s="48">
        <v>79900000</v>
      </c>
      <c r="C31" s="48" t="s">
        <v>82</v>
      </c>
      <c r="D31" s="12">
        <v>3921</v>
      </c>
      <c r="E31" s="48" t="s">
        <v>19</v>
      </c>
      <c r="F31" s="48" t="s">
        <v>83</v>
      </c>
      <c r="G31" s="67"/>
    </row>
    <row r="32" spans="1:8" ht="29.25" customHeight="1" x14ac:dyDescent="0.25">
      <c r="A32" s="47">
        <v>25</v>
      </c>
      <c r="B32" s="48">
        <v>39700000</v>
      </c>
      <c r="C32" s="48" t="s">
        <v>56</v>
      </c>
      <c r="D32" s="12">
        <v>900</v>
      </c>
      <c r="E32" s="48" t="s">
        <v>19</v>
      </c>
      <c r="F32" s="48" t="s">
        <v>16</v>
      </c>
      <c r="G32" s="56"/>
    </row>
    <row r="33" spans="1:9" s="25" customFormat="1" ht="34.5" customHeight="1" x14ac:dyDescent="0.25">
      <c r="A33" s="47">
        <v>26</v>
      </c>
      <c r="B33" s="48">
        <v>79300000</v>
      </c>
      <c r="C33" s="48" t="s">
        <v>61</v>
      </c>
      <c r="D33" s="12">
        <v>1000</v>
      </c>
      <c r="E33" s="48" t="s">
        <v>19</v>
      </c>
      <c r="F33" s="48" t="s">
        <v>62</v>
      </c>
      <c r="G33" s="57"/>
      <c r="H33" s="32"/>
      <c r="I33" s="33"/>
    </row>
    <row r="34" spans="1:9" s="15" customFormat="1" ht="33" customHeight="1" x14ac:dyDescent="0.25">
      <c r="A34" s="47">
        <v>27</v>
      </c>
      <c r="B34" s="48">
        <v>30200000</v>
      </c>
      <c r="C34" s="48" t="s">
        <v>64</v>
      </c>
      <c r="D34" s="12">
        <v>200</v>
      </c>
      <c r="E34" s="48" t="s">
        <v>19</v>
      </c>
      <c r="F34" s="48" t="s">
        <v>65</v>
      </c>
      <c r="G34" s="48"/>
    </row>
    <row r="35" spans="1:9" ht="27.75" customHeight="1" x14ac:dyDescent="0.25">
      <c r="A35" s="47">
        <v>28</v>
      </c>
      <c r="B35" s="48">
        <v>92100000</v>
      </c>
      <c r="C35" s="48" t="s">
        <v>69</v>
      </c>
      <c r="D35" s="66">
        <v>250</v>
      </c>
      <c r="E35" s="48" t="s">
        <v>19</v>
      </c>
      <c r="F35" s="48" t="s">
        <v>70</v>
      </c>
      <c r="G35" s="67"/>
    </row>
    <row r="36" spans="1:9" ht="33.75" customHeight="1" x14ac:dyDescent="0.25">
      <c r="A36" s="47">
        <v>29</v>
      </c>
      <c r="B36" s="48" t="s">
        <v>71</v>
      </c>
      <c r="C36" s="48" t="s">
        <v>72</v>
      </c>
      <c r="D36" s="66">
        <v>300</v>
      </c>
      <c r="E36" s="48" t="s">
        <v>19</v>
      </c>
      <c r="F36" s="48" t="s">
        <v>74</v>
      </c>
      <c r="G36" s="67" t="s">
        <v>75</v>
      </c>
    </row>
    <row r="37" spans="1:9" s="15" customFormat="1" ht="30.75" customHeight="1" x14ac:dyDescent="0.25">
      <c r="A37" s="47">
        <v>30</v>
      </c>
      <c r="B37" s="48" t="s">
        <v>81</v>
      </c>
      <c r="C37" s="48" t="s">
        <v>78</v>
      </c>
      <c r="D37" s="71">
        <v>120</v>
      </c>
      <c r="E37" s="48" t="s">
        <v>19</v>
      </c>
      <c r="F37" s="48" t="s">
        <v>79</v>
      </c>
      <c r="G37" s="72" t="s">
        <v>75</v>
      </c>
    </row>
    <row r="38" spans="1:9" s="15" customFormat="1" ht="28.5" customHeight="1" x14ac:dyDescent="0.25">
      <c r="A38" s="47">
        <v>31</v>
      </c>
      <c r="B38" s="48">
        <v>39100000</v>
      </c>
      <c r="C38" s="48" t="s">
        <v>80</v>
      </c>
      <c r="D38" s="71">
        <v>3400</v>
      </c>
      <c r="E38" s="48" t="s">
        <v>19</v>
      </c>
      <c r="F38" s="48" t="s">
        <v>79</v>
      </c>
      <c r="G38" s="72" t="s">
        <v>75</v>
      </c>
    </row>
    <row r="39" spans="1:9" s="15" customFormat="1" ht="25.5" x14ac:dyDescent="0.25">
      <c r="A39" s="51">
        <v>32</v>
      </c>
      <c r="B39" s="48">
        <v>45400000</v>
      </c>
      <c r="C39" s="48" t="s">
        <v>87</v>
      </c>
      <c r="D39" s="71">
        <v>4540</v>
      </c>
      <c r="E39" s="48" t="s">
        <v>19</v>
      </c>
      <c r="F39" s="48" t="s">
        <v>88</v>
      </c>
      <c r="G39" s="72" t="s">
        <v>75</v>
      </c>
    </row>
    <row r="40" spans="1:9" ht="25.5" x14ac:dyDescent="0.25">
      <c r="A40" s="76">
        <v>33</v>
      </c>
      <c r="B40" s="77">
        <v>80500000</v>
      </c>
      <c r="C40" s="86" t="s">
        <v>89</v>
      </c>
      <c r="D40" s="83">
        <v>1600</v>
      </c>
      <c r="E40" s="77" t="s">
        <v>19</v>
      </c>
      <c r="F40" s="77" t="s">
        <v>88</v>
      </c>
      <c r="G40" s="82" t="s">
        <v>75</v>
      </c>
    </row>
    <row r="41" spans="1:9" x14ac:dyDescent="0.25">
      <c r="G41" t="s">
        <v>75</v>
      </c>
    </row>
    <row r="42" spans="1:9" x14ac:dyDescent="0.25">
      <c r="G42" t="s">
        <v>75</v>
      </c>
    </row>
    <row r="43" spans="1:9" x14ac:dyDescent="0.25">
      <c r="G43" t="s">
        <v>75</v>
      </c>
    </row>
    <row r="44" spans="1:9" x14ac:dyDescent="0.25">
      <c r="G44" t="s">
        <v>75</v>
      </c>
    </row>
    <row r="45" spans="1:9" x14ac:dyDescent="0.25">
      <c r="G45" t="s">
        <v>75</v>
      </c>
    </row>
    <row r="46" spans="1:9" x14ac:dyDescent="0.25">
      <c r="G46" t="s">
        <v>75</v>
      </c>
    </row>
    <row r="47" spans="1:9" x14ac:dyDescent="0.25">
      <c r="G47" t="s">
        <v>75</v>
      </c>
    </row>
    <row r="48" spans="1:9" x14ac:dyDescent="0.25">
      <c r="G48" t="s">
        <v>75</v>
      </c>
    </row>
    <row r="49" spans="7:7" x14ac:dyDescent="0.25">
      <c r="G49" t="s">
        <v>76</v>
      </c>
    </row>
    <row r="51" spans="7:7" x14ac:dyDescent="0.25">
      <c r="G51" t="s">
        <v>76</v>
      </c>
    </row>
    <row r="52" spans="7:7" x14ac:dyDescent="0.25">
      <c r="G52" t="s">
        <v>75</v>
      </c>
    </row>
    <row r="54" spans="7:7" x14ac:dyDescent="0.25">
      <c r="G54" t="s">
        <v>75</v>
      </c>
    </row>
    <row r="55" spans="7:7" x14ac:dyDescent="0.25">
      <c r="G55" t="s">
        <v>75</v>
      </c>
    </row>
    <row r="56" spans="7:7" x14ac:dyDescent="0.25">
      <c r="G56" t="s">
        <v>75</v>
      </c>
    </row>
    <row r="57" spans="7:7" x14ac:dyDescent="0.25">
      <c r="G57" t="s">
        <v>75</v>
      </c>
    </row>
    <row r="58" spans="7:7" x14ac:dyDescent="0.25">
      <c r="G58" t="s">
        <v>75</v>
      </c>
    </row>
    <row r="59" spans="7:7" x14ac:dyDescent="0.25">
      <c r="G59" t="s">
        <v>75</v>
      </c>
    </row>
    <row r="60" spans="7:7" x14ac:dyDescent="0.25">
      <c r="G60" t="s">
        <v>75</v>
      </c>
    </row>
    <row r="61" spans="7:7" x14ac:dyDescent="0.25">
      <c r="G61" t="s">
        <v>75</v>
      </c>
    </row>
    <row r="62" spans="7:7" x14ac:dyDescent="0.25">
      <c r="G62" t="s">
        <v>75</v>
      </c>
    </row>
    <row r="63" spans="7:7" x14ac:dyDescent="0.25">
      <c r="G63" t="s">
        <v>75</v>
      </c>
    </row>
  </sheetData>
  <autoFilter ref="A6:I49"/>
  <mergeCells count="7">
    <mergeCell ref="A7:C7"/>
    <mergeCell ref="A1:G1"/>
    <mergeCell ref="A2:D2"/>
    <mergeCell ref="E2:G2"/>
    <mergeCell ref="A3:D3"/>
    <mergeCell ref="E3:G3"/>
    <mergeCell ref="A4:E4"/>
  </mergeCells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22" workbookViewId="0">
      <selection activeCell="H28" sqref="H28"/>
    </sheetView>
  </sheetViews>
  <sheetFormatPr defaultRowHeight="15" x14ac:dyDescent="0.25"/>
  <cols>
    <col min="1" max="1" width="4.85546875" customWidth="1"/>
    <col min="2" max="2" width="12.7109375" customWidth="1"/>
    <col min="3" max="3" width="35" customWidth="1"/>
    <col min="4" max="4" width="13.140625" customWidth="1"/>
    <col min="5" max="5" width="17.7109375" customWidth="1"/>
    <col min="6" max="6" width="18.140625" customWidth="1"/>
    <col min="7" max="7" width="20.28515625" customWidth="1"/>
    <col min="8" max="11" width="35.140625" customWidth="1"/>
  </cols>
  <sheetData>
    <row r="1" spans="1:8" ht="18.75" x14ac:dyDescent="0.25">
      <c r="A1" s="131" t="s">
        <v>53</v>
      </c>
      <c r="B1" s="131"/>
      <c r="C1" s="131"/>
      <c r="D1" s="131"/>
      <c r="E1" s="131"/>
      <c r="F1" s="131"/>
      <c r="G1" s="131"/>
    </row>
    <row r="2" spans="1:8" ht="15.75" x14ac:dyDescent="0.25">
      <c r="A2" s="132" t="s">
        <v>68</v>
      </c>
      <c r="B2" s="132"/>
      <c r="C2" s="132"/>
      <c r="D2" s="132"/>
      <c r="E2" s="132" t="s">
        <v>0</v>
      </c>
      <c r="F2" s="132"/>
      <c r="G2" s="132"/>
    </row>
    <row r="3" spans="1:8" ht="50.25" customHeight="1" x14ac:dyDescent="0.25">
      <c r="A3" s="135" t="s">
        <v>73</v>
      </c>
      <c r="B3" s="135"/>
      <c r="C3" s="135"/>
      <c r="D3" s="135"/>
      <c r="E3" s="135" t="s">
        <v>2</v>
      </c>
      <c r="F3" s="135"/>
      <c r="G3" s="135"/>
    </row>
    <row r="4" spans="1:8" ht="33.75" customHeight="1" x14ac:dyDescent="0.25">
      <c r="A4" s="132" t="s">
        <v>3</v>
      </c>
      <c r="B4" s="132"/>
      <c r="C4" s="132"/>
      <c r="D4" s="132"/>
      <c r="E4" s="132"/>
      <c r="F4" s="62">
        <f>SUM(D8:D32)</f>
        <v>179531</v>
      </c>
      <c r="G4" s="85" t="s">
        <v>4</v>
      </c>
      <c r="H4" s="73"/>
    </row>
    <row r="5" spans="1:8" ht="38.25" x14ac:dyDescent="0.2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8" x14ac:dyDescent="0.25">
      <c r="A6" s="5">
        <v>1</v>
      </c>
      <c r="B6" s="5">
        <f t="shared" ref="B6:G6" si="0">A6+1</f>
        <v>2</v>
      </c>
      <c r="C6" s="5">
        <f t="shared" si="0"/>
        <v>3</v>
      </c>
      <c r="D6" s="6">
        <f t="shared" si="0"/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</row>
    <row r="7" spans="1:8" ht="39" customHeight="1" x14ac:dyDescent="0.25">
      <c r="A7" s="129" t="s">
        <v>12</v>
      </c>
      <c r="B7" s="130"/>
      <c r="C7" s="130"/>
      <c r="D7" s="7"/>
      <c r="E7" s="8"/>
      <c r="F7" s="8"/>
      <c r="G7" s="9"/>
      <c r="H7" s="74"/>
    </row>
    <row r="8" spans="1:8" ht="33" customHeight="1" x14ac:dyDescent="0.25">
      <c r="A8" s="76">
        <v>1</v>
      </c>
      <c r="B8" s="77" t="s">
        <v>13</v>
      </c>
      <c r="C8" s="77" t="s">
        <v>14</v>
      </c>
      <c r="D8" s="78">
        <f>20000-13000</f>
        <v>7000</v>
      </c>
      <c r="E8" s="77" t="s">
        <v>15</v>
      </c>
      <c r="F8" s="77" t="s">
        <v>16</v>
      </c>
      <c r="G8" s="88"/>
      <c r="H8" s="74"/>
    </row>
    <row r="9" spans="1:8" ht="30.75" customHeight="1" x14ac:dyDescent="0.25">
      <c r="A9" s="76">
        <v>2</v>
      </c>
      <c r="B9" s="77" t="s">
        <v>17</v>
      </c>
      <c r="C9" s="77" t="s">
        <v>18</v>
      </c>
      <c r="D9" s="78">
        <f>4000-2300</f>
        <v>1700</v>
      </c>
      <c r="E9" s="77" t="s">
        <v>19</v>
      </c>
      <c r="F9" s="77" t="s">
        <v>16</v>
      </c>
      <c r="G9" s="88"/>
    </row>
    <row r="10" spans="1:8" ht="30.75" customHeight="1" x14ac:dyDescent="0.25">
      <c r="A10" s="76">
        <v>3</v>
      </c>
      <c r="B10" s="77">
        <v>24100000</v>
      </c>
      <c r="C10" s="77" t="s">
        <v>28</v>
      </c>
      <c r="D10" s="78">
        <f>3000-2000</f>
        <v>1000</v>
      </c>
      <c r="E10" s="77" t="s">
        <v>19</v>
      </c>
      <c r="F10" s="77" t="s">
        <v>16</v>
      </c>
      <c r="G10" s="88"/>
    </row>
    <row r="11" spans="1:8" ht="53.25" customHeight="1" x14ac:dyDescent="0.25">
      <c r="A11" s="76">
        <v>4</v>
      </c>
      <c r="B11" s="77">
        <v>30100000</v>
      </c>
      <c r="C11" s="77" t="s">
        <v>29</v>
      </c>
      <c r="D11" s="78">
        <f>2000-1400</f>
        <v>600</v>
      </c>
      <c r="E11" s="77" t="s">
        <v>19</v>
      </c>
      <c r="F11" s="77" t="s">
        <v>16</v>
      </c>
      <c r="G11" s="77"/>
    </row>
    <row r="12" spans="1:8" s="15" customFormat="1" ht="53.25" customHeight="1" x14ac:dyDescent="0.25">
      <c r="A12" s="51">
        <v>5</v>
      </c>
      <c r="B12" s="48" t="s">
        <v>84</v>
      </c>
      <c r="C12" s="48" t="s">
        <v>85</v>
      </c>
      <c r="D12" s="12">
        <v>1600</v>
      </c>
      <c r="E12" s="48" t="s">
        <v>19</v>
      </c>
      <c r="F12" s="48" t="s">
        <v>86</v>
      </c>
      <c r="G12" s="81"/>
    </row>
    <row r="13" spans="1:8" s="15" customFormat="1" ht="66.75" customHeight="1" x14ac:dyDescent="0.25">
      <c r="A13" s="76">
        <v>6</v>
      </c>
      <c r="B13" s="77" t="s">
        <v>30</v>
      </c>
      <c r="C13" s="77" t="s">
        <v>31</v>
      </c>
      <c r="D13" s="78">
        <f>7000-3700</f>
        <v>3300</v>
      </c>
      <c r="E13" s="77" t="s">
        <v>32</v>
      </c>
      <c r="F13" s="77" t="s">
        <v>16</v>
      </c>
      <c r="G13" s="88"/>
    </row>
    <row r="14" spans="1:8" ht="43.5" customHeight="1" x14ac:dyDescent="0.25">
      <c r="A14" s="76">
        <v>7</v>
      </c>
      <c r="B14" s="77" t="s">
        <v>37</v>
      </c>
      <c r="C14" s="77" t="s">
        <v>38</v>
      </c>
      <c r="D14" s="78">
        <f>85000-50000</f>
        <v>35000</v>
      </c>
      <c r="E14" s="77" t="s">
        <v>32</v>
      </c>
      <c r="F14" s="77" t="s">
        <v>16</v>
      </c>
      <c r="G14" s="77"/>
    </row>
    <row r="15" spans="1:8" ht="41.25" customHeight="1" x14ac:dyDescent="0.25">
      <c r="A15" s="51">
        <v>8</v>
      </c>
      <c r="B15" s="52">
        <v>33600000</v>
      </c>
      <c r="C15" s="48" t="s">
        <v>39</v>
      </c>
      <c r="D15" s="12">
        <v>95000</v>
      </c>
      <c r="E15" s="48" t="s">
        <v>32</v>
      </c>
      <c r="F15" s="48" t="s">
        <v>16</v>
      </c>
      <c r="G15" s="48"/>
    </row>
    <row r="16" spans="1:8" ht="54" customHeight="1" x14ac:dyDescent="0.25">
      <c r="A16" s="76">
        <v>9</v>
      </c>
      <c r="B16" s="87" t="s">
        <v>40</v>
      </c>
      <c r="C16" s="77" t="s">
        <v>41</v>
      </c>
      <c r="D16" s="78">
        <f>5000-4100</f>
        <v>900</v>
      </c>
      <c r="E16" s="77" t="s">
        <v>19</v>
      </c>
      <c r="F16" s="77" t="s">
        <v>16</v>
      </c>
      <c r="G16" s="77"/>
    </row>
    <row r="17" spans="1:9" ht="30" customHeight="1" x14ac:dyDescent="0.25">
      <c r="A17" s="51">
        <v>10</v>
      </c>
      <c r="B17" s="54" t="s">
        <v>44</v>
      </c>
      <c r="C17" s="48" t="s">
        <v>45</v>
      </c>
      <c r="D17" s="12">
        <v>3000</v>
      </c>
      <c r="E17" s="48" t="s">
        <v>19</v>
      </c>
      <c r="F17" s="48" t="s">
        <v>16</v>
      </c>
      <c r="G17" s="48"/>
    </row>
    <row r="18" spans="1:9" ht="70.5" customHeight="1" x14ac:dyDescent="0.25">
      <c r="A18" s="51">
        <v>11</v>
      </c>
      <c r="B18" s="53" t="s">
        <v>46</v>
      </c>
      <c r="C18" s="48" t="s">
        <v>47</v>
      </c>
      <c r="D18" s="12">
        <v>1200</v>
      </c>
      <c r="E18" s="48" t="s">
        <v>19</v>
      </c>
      <c r="F18" s="48" t="s">
        <v>16</v>
      </c>
      <c r="G18" s="55" t="s">
        <v>48</v>
      </c>
    </row>
    <row r="19" spans="1:9" s="15" customFormat="1" ht="35.25" customHeight="1" x14ac:dyDescent="0.25">
      <c r="A19" s="51">
        <v>12</v>
      </c>
      <c r="B19" s="53" t="s">
        <v>49</v>
      </c>
      <c r="C19" s="48" t="s">
        <v>50</v>
      </c>
      <c r="D19" s="12">
        <f>2000+1800</f>
        <v>3800</v>
      </c>
      <c r="E19" s="48" t="s">
        <v>19</v>
      </c>
      <c r="F19" s="48" t="s">
        <v>16</v>
      </c>
      <c r="G19" s="48"/>
      <c r="H19" s="46"/>
    </row>
    <row r="20" spans="1:9" ht="44.25" customHeight="1" x14ac:dyDescent="0.25">
      <c r="A20" s="76">
        <v>13</v>
      </c>
      <c r="B20" s="77">
        <v>79800000</v>
      </c>
      <c r="C20" s="77" t="s">
        <v>52</v>
      </c>
      <c r="D20" s="78">
        <f>15000-8000</f>
        <v>7000</v>
      </c>
      <c r="E20" s="77" t="s">
        <v>32</v>
      </c>
      <c r="F20" s="77" t="s">
        <v>16</v>
      </c>
      <c r="G20" s="77"/>
    </row>
    <row r="21" spans="1:9" ht="30.75" customHeight="1" x14ac:dyDescent="0.25">
      <c r="A21" s="51">
        <v>14</v>
      </c>
      <c r="B21" s="48">
        <v>64200000</v>
      </c>
      <c r="C21" s="48" t="s">
        <v>54</v>
      </c>
      <c r="D21" s="12">
        <v>500</v>
      </c>
      <c r="E21" s="48" t="s">
        <v>19</v>
      </c>
      <c r="F21" s="48" t="s">
        <v>16</v>
      </c>
      <c r="G21" s="56"/>
    </row>
    <row r="22" spans="1:9" ht="32.25" customHeight="1" x14ac:dyDescent="0.25">
      <c r="A22" s="76">
        <v>15</v>
      </c>
      <c r="B22" s="77">
        <v>79700000</v>
      </c>
      <c r="C22" s="77" t="s">
        <v>55</v>
      </c>
      <c r="D22" s="78">
        <f>2000-300</f>
        <v>1700</v>
      </c>
      <c r="E22" s="77" t="s">
        <v>19</v>
      </c>
      <c r="F22" s="77" t="s">
        <v>16</v>
      </c>
      <c r="G22" s="89"/>
    </row>
    <row r="23" spans="1:9" s="15" customFormat="1" ht="32.25" customHeight="1" x14ac:dyDescent="0.25">
      <c r="A23" s="51">
        <v>16</v>
      </c>
      <c r="B23" s="48">
        <v>79900000</v>
      </c>
      <c r="C23" s="48" t="s">
        <v>82</v>
      </c>
      <c r="D23" s="12">
        <v>3921</v>
      </c>
      <c r="E23" s="48" t="s">
        <v>19</v>
      </c>
      <c r="F23" s="48" t="s">
        <v>83</v>
      </c>
      <c r="G23" s="67"/>
    </row>
    <row r="24" spans="1:9" ht="29.25" customHeight="1" x14ac:dyDescent="0.25">
      <c r="A24" s="51">
        <v>17</v>
      </c>
      <c r="B24" s="48">
        <v>39700000</v>
      </c>
      <c r="C24" s="48" t="s">
        <v>56</v>
      </c>
      <c r="D24" s="12">
        <v>900</v>
      </c>
      <c r="E24" s="48" t="s">
        <v>19</v>
      </c>
      <c r="F24" s="48" t="s">
        <v>16</v>
      </c>
      <c r="G24" s="56"/>
    </row>
    <row r="25" spans="1:9" s="25" customFormat="1" ht="34.5" customHeight="1" x14ac:dyDescent="0.25">
      <c r="A25" s="51">
        <v>18</v>
      </c>
      <c r="B25" s="48">
        <v>79300000</v>
      </c>
      <c r="C25" s="48" t="s">
        <v>61</v>
      </c>
      <c r="D25" s="12">
        <v>1000</v>
      </c>
      <c r="E25" s="48" t="s">
        <v>19</v>
      </c>
      <c r="F25" s="48" t="s">
        <v>62</v>
      </c>
      <c r="G25" s="57"/>
      <c r="H25" s="32"/>
      <c r="I25" s="33"/>
    </row>
    <row r="26" spans="1:9" s="15" customFormat="1" ht="33" customHeight="1" x14ac:dyDescent="0.25">
      <c r="A26" s="51">
        <v>19</v>
      </c>
      <c r="B26" s="48">
        <v>30200000</v>
      </c>
      <c r="C26" s="48" t="s">
        <v>64</v>
      </c>
      <c r="D26" s="12">
        <v>200</v>
      </c>
      <c r="E26" s="48" t="s">
        <v>19</v>
      </c>
      <c r="F26" s="48" t="s">
        <v>65</v>
      </c>
      <c r="G26" s="48"/>
    </row>
    <row r="27" spans="1:9" ht="27.75" customHeight="1" x14ac:dyDescent="0.25">
      <c r="A27" s="51">
        <v>20</v>
      </c>
      <c r="B27" s="48">
        <v>92100000</v>
      </c>
      <c r="C27" s="48" t="s">
        <v>69</v>
      </c>
      <c r="D27" s="66">
        <v>250</v>
      </c>
      <c r="E27" s="48" t="s">
        <v>19</v>
      </c>
      <c r="F27" s="48" t="s">
        <v>70</v>
      </c>
      <c r="G27" s="67"/>
    </row>
    <row r="28" spans="1:9" ht="33.75" customHeight="1" x14ac:dyDescent="0.25">
      <c r="A28" s="51">
        <v>21</v>
      </c>
      <c r="B28" s="48" t="s">
        <v>71</v>
      </c>
      <c r="C28" s="48" t="s">
        <v>72</v>
      </c>
      <c r="D28" s="66">
        <v>300</v>
      </c>
      <c r="E28" s="48" t="s">
        <v>19</v>
      </c>
      <c r="F28" s="48" t="s">
        <v>74</v>
      </c>
      <c r="G28" s="67" t="s">
        <v>75</v>
      </c>
    </row>
    <row r="29" spans="1:9" s="15" customFormat="1" ht="30.75" customHeight="1" x14ac:dyDescent="0.25">
      <c r="A29" s="51">
        <v>22</v>
      </c>
      <c r="B29" s="48" t="s">
        <v>81</v>
      </c>
      <c r="C29" s="48" t="s">
        <v>78</v>
      </c>
      <c r="D29" s="71">
        <v>120</v>
      </c>
      <c r="E29" s="48" t="s">
        <v>19</v>
      </c>
      <c r="F29" s="48" t="s">
        <v>79</v>
      </c>
      <c r="G29" s="72" t="s">
        <v>75</v>
      </c>
    </row>
    <row r="30" spans="1:9" s="15" customFormat="1" ht="28.5" customHeight="1" x14ac:dyDescent="0.25">
      <c r="A30" s="51">
        <v>23</v>
      </c>
      <c r="B30" s="48">
        <v>39100000</v>
      </c>
      <c r="C30" s="48" t="s">
        <v>80</v>
      </c>
      <c r="D30" s="71">
        <v>3400</v>
      </c>
      <c r="E30" s="48" t="s">
        <v>19</v>
      </c>
      <c r="F30" s="48" t="s">
        <v>79</v>
      </c>
      <c r="G30" s="72" t="s">
        <v>75</v>
      </c>
    </row>
    <row r="31" spans="1:9" s="15" customFormat="1" ht="25.5" x14ac:dyDescent="0.25">
      <c r="A31" s="51">
        <v>24</v>
      </c>
      <c r="B31" s="48">
        <v>45400000</v>
      </c>
      <c r="C31" s="48" t="s">
        <v>87</v>
      </c>
      <c r="D31" s="71">
        <v>4540</v>
      </c>
      <c r="E31" s="48" t="s">
        <v>19</v>
      </c>
      <c r="F31" s="48" t="s">
        <v>88</v>
      </c>
      <c r="G31" s="72" t="s">
        <v>75</v>
      </c>
    </row>
    <row r="32" spans="1:9" ht="25.5" x14ac:dyDescent="0.25">
      <c r="A32" s="51">
        <v>25</v>
      </c>
      <c r="B32" s="48">
        <v>80500000</v>
      </c>
      <c r="C32" s="66" t="s">
        <v>89</v>
      </c>
      <c r="D32" s="71">
        <v>1600</v>
      </c>
      <c r="E32" s="48" t="s">
        <v>19</v>
      </c>
      <c r="F32" s="48" t="s">
        <v>88</v>
      </c>
      <c r="G32" s="72" t="s">
        <v>75</v>
      </c>
    </row>
    <row r="33" spans="7:7" x14ac:dyDescent="0.25">
      <c r="G33" t="s">
        <v>75</v>
      </c>
    </row>
    <row r="34" spans="7:7" x14ac:dyDescent="0.25">
      <c r="G34" t="s">
        <v>75</v>
      </c>
    </row>
    <row r="35" spans="7:7" x14ac:dyDescent="0.25">
      <c r="G35" t="s">
        <v>75</v>
      </c>
    </row>
    <row r="36" spans="7:7" x14ac:dyDescent="0.25">
      <c r="G36" t="s">
        <v>75</v>
      </c>
    </row>
    <row r="37" spans="7:7" x14ac:dyDescent="0.25">
      <c r="G37" t="s">
        <v>75</v>
      </c>
    </row>
    <row r="38" spans="7:7" x14ac:dyDescent="0.25">
      <c r="G38" t="s">
        <v>75</v>
      </c>
    </row>
    <row r="39" spans="7:7" x14ac:dyDescent="0.25">
      <c r="G39" t="s">
        <v>75</v>
      </c>
    </row>
    <row r="40" spans="7:7" x14ac:dyDescent="0.25">
      <c r="G40" t="s">
        <v>75</v>
      </c>
    </row>
    <row r="41" spans="7:7" x14ac:dyDescent="0.25">
      <c r="G41" t="s">
        <v>76</v>
      </c>
    </row>
    <row r="43" spans="7:7" x14ac:dyDescent="0.25">
      <c r="G43" t="s">
        <v>76</v>
      </c>
    </row>
    <row r="44" spans="7:7" x14ac:dyDescent="0.25">
      <c r="G44" t="s">
        <v>75</v>
      </c>
    </row>
    <row r="46" spans="7:7" x14ac:dyDescent="0.25">
      <c r="G46" t="s">
        <v>75</v>
      </c>
    </row>
    <row r="47" spans="7:7" x14ac:dyDescent="0.25">
      <c r="G47" t="s">
        <v>75</v>
      </c>
    </row>
    <row r="48" spans="7:7" x14ac:dyDescent="0.25">
      <c r="G48" t="s">
        <v>75</v>
      </c>
    </row>
    <row r="49" spans="7:7" x14ac:dyDescent="0.25">
      <c r="G49" t="s">
        <v>75</v>
      </c>
    </row>
    <row r="50" spans="7:7" x14ac:dyDescent="0.25">
      <c r="G50" t="s">
        <v>75</v>
      </c>
    </row>
    <row r="51" spans="7:7" x14ac:dyDescent="0.25">
      <c r="G51" t="s">
        <v>75</v>
      </c>
    </row>
    <row r="52" spans="7:7" x14ac:dyDescent="0.25">
      <c r="G52" t="s">
        <v>75</v>
      </c>
    </row>
    <row r="53" spans="7:7" x14ac:dyDescent="0.25">
      <c r="G53" t="s">
        <v>75</v>
      </c>
    </row>
    <row r="54" spans="7:7" x14ac:dyDescent="0.25">
      <c r="G54" t="s">
        <v>75</v>
      </c>
    </row>
    <row r="55" spans="7:7" x14ac:dyDescent="0.25">
      <c r="G55" t="s">
        <v>75</v>
      </c>
    </row>
  </sheetData>
  <autoFilter ref="A6:I41"/>
  <mergeCells count="7">
    <mergeCell ref="A7:C7"/>
    <mergeCell ref="A1:G1"/>
    <mergeCell ref="A2:D2"/>
    <mergeCell ref="E2:G2"/>
    <mergeCell ref="A3:D3"/>
    <mergeCell ref="E3:G3"/>
    <mergeCell ref="A4:E4"/>
  </mergeCells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A10" sqref="A10:XFD10"/>
    </sheetView>
  </sheetViews>
  <sheetFormatPr defaultRowHeight="15" x14ac:dyDescent="0.25"/>
  <cols>
    <col min="1" max="1" width="4.85546875" customWidth="1"/>
    <col min="2" max="2" width="12.7109375" customWidth="1"/>
    <col min="3" max="3" width="35" customWidth="1"/>
    <col min="4" max="4" width="13.140625" customWidth="1"/>
    <col min="5" max="5" width="17.7109375" customWidth="1"/>
    <col min="6" max="6" width="18.140625" customWidth="1"/>
    <col min="7" max="7" width="20.28515625" customWidth="1"/>
    <col min="8" max="11" width="35.140625" customWidth="1"/>
  </cols>
  <sheetData>
    <row r="1" spans="1:8" ht="18.75" x14ac:dyDescent="0.25">
      <c r="A1" s="138" t="s">
        <v>53</v>
      </c>
      <c r="B1" s="138"/>
      <c r="C1" s="138"/>
      <c r="D1" s="138"/>
      <c r="E1" s="138"/>
      <c r="F1" s="138"/>
      <c r="G1" s="138"/>
      <c r="H1" s="15"/>
    </row>
    <row r="2" spans="1:8" ht="15.75" x14ac:dyDescent="0.25">
      <c r="A2" s="139" t="s">
        <v>68</v>
      </c>
      <c r="B2" s="139"/>
      <c r="C2" s="139"/>
      <c r="D2" s="139"/>
      <c r="E2" s="139" t="s">
        <v>0</v>
      </c>
      <c r="F2" s="139"/>
      <c r="G2" s="139"/>
      <c r="H2" s="15"/>
    </row>
    <row r="3" spans="1:8" ht="50.25" customHeight="1" x14ac:dyDescent="0.25">
      <c r="A3" s="140" t="s">
        <v>73</v>
      </c>
      <c r="B3" s="140"/>
      <c r="C3" s="140"/>
      <c r="D3" s="140"/>
      <c r="E3" s="140" t="s">
        <v>2</v>
      </c>
      <c r="F3" s="140"/>
      <c r="G3" s="140"/>
      <c r="H3" s="15"/>
    </row>
    <row r="4" spans="1:8" ht="33.75" customHeight="1" x14ac:dyDescent="0.25">
      <c r="A4" s="139" t="s">
        <v>3</v>
      </c>
      <c r="B4" s="139"/>
      <c r="C4" s="139"/>
      <c r="D4" s="139"/>
      <c r="E4" s="139"/>
      <c r="F4" s="90">
        <f>SUM(D8:D33)</f>
        <v>181431</v>
      </c>
      <c r="G4" s="91" t="s">
        <v>4</v>
      </c>
      <c r="H4" s="92"/>
    </row>
    <row r="5" spans="1:8" ht="38.25" x14ac:dyDescent="0.25">
      <c r="A5" s="93" t="s">
        <v>5</v>
      </c>
      <c r="B5" s="94" t="s">
        <v>6</v>
      </c>
      <c r="C5" s="94" t="s">
        <v>7</v>
      </c>
      <c r="D5" s="94" t="s">
        <v>8</v>
      </c>
      <c r="E5" s="94" t="s">
        <v>9</v>
      </c>
      <c r="F5" s="94" t="s">
        <v>10</v>
      </c>
      <c r="G5" s="94" t="s">
        <v>11</v>
      </c>
      <c r="H5" s="15"/>
    </row>
    <row r="6" spans="1:8" x14ac:dyDescent="0.25">
      <c r="A6" s="95">
        <v>1</v>
      </c>
      <c r="B6" s="95">
        <f t="shared" ref="B6:G6" si="0">A6+1</f>
        <v>2</v>
      </c>
      <c r="C6" s="95">
        <f t="shared" si="0"/>
        <v>3</v>
      </c>
      <c r="D6" s="6">
        <f t="shared" si="0"/>
        <v>4</v>
      </c>
      <c r="E6" s="95">
        <f t="shared" si="0"/>
        <v>5</v>
      </c>
      <c r="F6" s="95">
        <f t="shared" si="0"/>
        <v>6</v>
      </c>
      <c r="G6" s="95">
        <f t="shared" si="0"/>
        <v>7</v>
      </c>
      <c r="H6" s="15"/>
    </row>
    <row r="7" spans="1:8" ht="39" customHeight="1" x14ac:dyDescent="0.25">
      <c r="A7" s="136" t="s">
        <v>12</v>
      </c>
      <c r="B7" s="137"/>
      <c r="C7" s="137"/>
      <c r="D7" s="96"/>
      <c r="E7" s="97"/>
      <c r="F7" s="97"/>
      <c r="G7" s="98"/>
      <c r="H7" s="99"/>
    </row>
    <row r="8" spans="1:8" ht="33" customHeight="1" x14ac:dyDescent="0.25">
      <c r="A8" s="51">
        <v>1</v>
      </c>
      <c r="B8" s="48" t="s">
        <v>13</v>
      </c>
      <c r="C8" s="48" t="s">
        <v>14</v>
      </c>
      <c r="D8" s="12">
        <f>20000-13000</f>
        <v>7000</v>
      </c>
      <c r="E8" s="48" t="s">
        <v>15</v>
      </c>
      <c r="F8" s="48" t="s">
        <v>16</v>
      </c>
      <c r="G8" s="50"/>
      <c r="H8" s="99"/>
    </row>
    <row r="9" spans="1:8" ht="30.75" customHeight="1" x14ac:dyDescent="0.25">
      <c r="A9" s="51">
        <v>2</v>
      </c>
      <c r="B9" s="48" t="s">
        <v>17</v>
      </c>
      <c r="C9" s="48" t="s">
        <v>18</v>
      </c>
      <c r="D9" s="12">
        <f>4000-2300</f>
        <v>1700</v>
      </c>
      <c r="E9" s="48" t="s">
        <v>19</v>
      </c>
      <c r="F9" s="48" t="s">
        <v>16</v>
      </c>
      <c r="G9" s="50"/>
      <c r="H9" s="15"/>
    </row>
    <row r="10" spans="1:8" ht="30.75" customHeight="1" x14ac:dyDescent="0.25">
      <c r="A10" s="51">
        <v>3</v>
      </c>
      <c r="B10" s="48">
        <v>24100000</v>
      </c>
      <c r="C10" s="48" t="s">
        <v>28</v>
      </c>
      <c r="D10" s="12">
        <f>3000-2000</f>
        <v>1000</v>
      </c>
      <c r="E10" s="48" t="s">
        <v>19</v>
      </c>
      <c r="F10" s="48" t="s">
        <v>16</v>
      </c>
      <c r="G10" s="50"/>
      <c r="H10" s="15"/>
    </row>
    <row r="11" spans="1:8" ht="53.25" customHeight="1" x14ac:dyDescent="0.25">
      <c r="A11" s="51">
        <v>4</v>
      </c>
      <c r="B11" s="48">
        <v>30100000</v>
      </c>
      <c r="C11" s="48" t="s">
        <v>29</v>
      </c>
      <c r="D11" s="12">
        <f>2000-1400</f>
        <v>600</v>
      </c>
      <c r="E11" s="48" t="s">
        <v>19</v>
      </c>
      <c r="F11" s="48" t="s">
        <v>16</v>
      </c>
      <c r="G11" s="48"/>
      <c r="H11" s="15"/>
    </row>
    <row r="12" spans="1:8" s="15" customFormat="1" ht="53.25" customHeight="1" x14ac:dyDescent="0.25">
      <c r="A12" s="51">
        <v>5</v>
      </c>
      <c r="B12" s="48" t="s">
        <v>84</v>
      </c>
      <c r="C12" s="48" t="s">
        <v>85</v>
      </c>
      <c r="D12" s="12">
        <v>1600</v>
      </c>
      <c r="E12" s="48" t="s">
        <v>19</v>
      </c>
      <c r="F12" s="48" t="s">
        <v>86</v>
      </c>
      <c r="G12" s="81"/>
    </row>
    <row r="13" spans="1:8" s="15" customFormat="1" ht="66.75" customHeight="1" x14ac:dyDescent="0.25">
      <c r="A13" s="51">
        <v>6</v>
      </c>
      <c r="B13" s="48" t="s">
        <v>30</v>
      </c>
      <c r="C13" s="48" t="s">
        <v>31</v>
      </c>
      <c r="D13" s="12">
        <f>7000-3700</f>
        <v>3300</v>
      </c>
      <c r="E13" s="48" t="s">
        <v>32</v>
      </c>
      <c r="F13" s="48" t="s">
        <v>16</v>
      </c>
      <c r="G13" s="50"/>
    </row>
    <row r="14" spans="1:8" ht="43.5" customHeight="1" x14ac:dyDescent="0.25">
      <c r="A14" s="51">
        <v>7</v>
      </c>
      <c r="B14" s="48" t="s">
        <v>37</v>
      </c>
      <c r="C14" s="48" t="s">
        <v>38</v>
      </c>
      <c r="D14" s="12">
        <f>85000-50000</f>
        <v>35000</v>
      </c>
      <c r="E14" s="48" t="s">
        <v>32</v>
      </c>
      <c r="F14" s="48" t="s">
        <v>16</v>
      </c>
      <c r="G14" s="48"/>
      <c r="H14" s="15"/>
    </row>
    <row r="15" spans="1:8" ht="41.25" customHeight="1" x14ac:dyDescent="0.25">
      <c r="A15" s="51">
        <v>8</v>
      </c>
      <c r="B15" s="52">
        <v>33600000</v>
      </c>
      <c r="C15" s="48" t="s">
        <v>39</v>
      </c>
      <c r="D15" s="12">
        <v>95000</v>
      </c>
      <c r="E15" s="48" t="s">
        <v>32</v>
      </c>
      <c r="F15" s="48" t="s">
        <v>16</v>
      </c>
      <c r="G15" s="48"/>
      <c r="H15" s="15"/>
    </row>
    <row r="16" spans="1:8" ht="54" customHeight="1" x14ac:dyDescent="0.25">
      <c r="A16" s="51">
        <v>9</v>
      </c>
      <c r="B16" s="53" t="s">
        <v>40</v>
      </c>
      <c r="C16" s="48" t="s">
        <v>41</v>
      </c>
      <c r="D16" s="12">
        <f>5000-4100</f>
        <v>900</v>
      </c>
      <c r="E16" s="48" t="s">
        <v>19</v>
      </c>
      <c r="F16" s="48" t="s">
        <v>16</v>
      </c>
      <c r="G16" s="48"/>
      <c r="H16" s="15"/>
    </row>
    <row r="17" spans="1:9" ht="30" customHeight="1" x14ac:dyDescent="0.25">
      <c r="A17" s="51">
        <v>10</v>
      </c>
      <c r="B17" s="53" t="s">
        <v>44</v>
      </c>
      <c r="C17" s="48" t="s">
        <v>45</v>
      </c>
      <c r="D17" s="12">
        <v>3000</v>
      </c>
      <c r="E17" s="48" t="s">
        <v>19</v>
      </c>
      <c r="F17" s="48" t="s">
        <v>16</v>
      </c>
      <c r="G17" s="48"/>
      <c r="H17" s="15"/>
    </row>
    <row r="18" spans="1:9" ht="70.5" customHeight="1" x14ac:dyDescent="0.25">
      <c r="A18" s="51">
        <v>11</v>
      </c>
      <c r="B18" s="53" t="s">
        <v>46</v>
      </c>
      <c r="C18" s="48" t="s">
        <v>47</v>
      </c>
      <c r="D18" s="12">
        <v>1200</v>
      </c>
      <c r="E18" s="48" t="s">
        <v>19</v>
      </c>
      <c r="F18" s="48" t="s">
        <v>16</v>
      </c>
      <c r="G18" s="55" t="s">
        <v>48</v>
      </c>
      <c r="H18" s="15"/>
    </row>
    <row r="19" spans="1:9" s="15" customFormat="1" ht="35.25" customHeight="1" x14ac:dyDescent="0.25">
      <c r="A19" s="51">
        <v>12</v>
      </c>
      <c r="B19" s="53" t="s">
        <v>49</v>
      </c>
      <c r="C19" s="48" t="s">
        <v>50</v>
      </c>
      <c r="D19" s="12">
        <f>2000+1800</f>
        <v>3800</v>
      </c>
      <c r="E19" s="48" t="s">
        <v>19</v>
      </c>
      <c r="F19" s="48" t="s">
        <v>16</v>
      </c>
      <c r="G19" s="48"/>
      <c r="H19" s="46"/>
    </row>
    <row r="20" spans="1:9" ht="44.25" customHeight="1" x14ac:dyDescent="0.25">
      <c r="A20" s="51">
        <v>13</v>
      </c>
      <c r="B20" s="48">
        <v>79800000</v>
      </c>
      <c r="C20" s="48" t="s">
        <v>52</v>
      </c>
      <c r="D20" s="12">
        <f>15000-8000</f>
        <v>7000</v>
      </c>
      <c r="E20" s="48" t="s">
        <v>32</v>
      </c>
      <c r="F20" s="48" t="s">
        <v>16</v>
      </c>
      <c r="G20" s="48"/>
      <c r="H20" s="15"/>
    </row>
    <row r="21" spans="1:9" ht="30.75" customHeight="1" x14ac:dyDescent="0.25">
      <c r="A21" s="51">
        <v>14</v>
      </c>
      <c r="B21" s="48">
        <v>64200000</v>
      </c>
      <c r="C21" s="48" t="s">
        <v>54</v>
      </c>
      <c r="D21" s="12">
        <v>500</v>
      </c>
      <c r="E21" s="48" t="s">
        <v>19</v>
      </c>
      <c r="F21" s="48" t="s">
        <v>16</v>
      </c>
      <c r="G21" s="67"/>
      <c r="H21" s="15"/>
    </row>
    <row r="22" spans="1:9" ht="32.25" customHeight="1" x14ac:dyDescent="0.25">
      <c r="A22" s="51">
        <v>15</v>
      </c>
      <c r="B22" s="48">
        <v>79700000</v>
      </c>
      <c r="C22" s="48" t="s">
        <v>55</v>
      </c>
      <c r="D22" s="12">
        <f>2000-300</f>
        <v>1700</v>
      </c>
      <c r="E22" s="48" t="s">
        <v>19</v>
      </c>
      <c r="F22" s="48" t="s">
        <v>16</v>
      </c>
      <c r="G22" s="67"/>
      <c r="H22" s="15"/>
    </row>
    <row r="23" spans="1:9" s="15" customFormat="1" ht="32.25" customHeight="1" x14ac:dyDescent="0.25">
      <c r="A23" s="76">
        <v>16</v>
      </c>
      <c r="B23" s="77">
        <v>79900000</v>
      </c>
      <c r="C23" s="77" t="s">
        <v>82</v>
      </c>
      <c r="D23" s="78">
        <f>3921+900</f>
        <v>4821</v>
      </c>
      <c r="E23" s="77" t="s">
        <v>19</v>
      </c>
      <c r="F23" s="77" t="s">
        <v>92</v>
      </c>
      <c r="G23" s="89"/>
    </row>
    <row r="24" spans="1:9" ht="29.25" customHeight="1" x14ac:dyDescent="0.25">
      <c r="A24" s="51">
        <v>17</v>
      </c>
      <c r="B24" s="48">
        <v>39700000</v>
      </c>
      <c r="C24" s="48" t="s">
        <v>56</v>
      </c>
      <c r="D24" s="12">
        <v>900</v>
      </c>
      <c r="E24" s="48" t="s">
        <v>19</v>
      </c>
      <c r="F24" s="48" t="s">
        <v>16</v>
      </c>
      <c r="G24" s="67"/>
      <c r="H24" s="15"/>
    </row>
    <row r="25" spans="1:9" s="25" customFormat="1" ht="34.5" customHeight="1" x14ac:dyDescent="0.25">
      <c r="A25" s="51">
        <v>18</v>
      </c>
      <c r="B25" s="48">
        <v>79300000</v>
      </c>
      <c r="C25" s="48" t="s">
        <v>61</v>
      </c>
      <c r="D25" s="12">
        <v>1000</v>
      </c>
      <c r="E25" s="48" t="s">
        <v>19</v>
      </c>
      <c r="F25" s="48" t="s">
        <v>62</v>
      </c>
      <c r="G25" s="100"/>
      <c r="H25" s="32"/>
      <c r="I25" s="33"/>
    </row>
    <row r="26" spans="1:9" s="15" customFormat="1" ht="33" customHeight="1" x14ac:dyDescent="0.25">
      <c r="A26" s="51">
        <v>19</v>
      </c>
      <c r="B26" s="48">
        <v>30200000</v>
      </c>
      <c r="C26" s="48" t="s">
        <v>64</v>
      </c>
      <c r="D26" s="12">
        <v>200</v>
      </c>
      <c r="E26" s="48" t="s">
        <v>19</v>
      </c>
      <c r="F26" s="48" t="s">
        <v>65</v>
      </c>
      <c r="G26" s="48"/>
    </row>
    <row r="27" spans="1:9" ht="27.75" customHeight="1" x14ac:dyDescent="0.25">
      <c r="A27" s="51">
        <v>20</v>
      </c>
      <c r="B27" s="48">
        <v>92100000</v>
      </c>
      <c r="C27" s="48" t="s">
        <v>69</v>
      </c>
      <c r="D27" s="66">
        <v>250</v>
      </c>
      <c r="E27" s="48" t="s">
        <v>19</v>
      </c>
      <c r="F27" s="48" t="s">
        <v>70</v>
      </c>
      <c r="G27" s="67"/>
      <c r="H27" s="15"/>
    </row>
    <row r="28" spans="1:9" ht="33.75" customHeight="1" x14ac:dyDescent="0.25">
      <c r="A28" s="51">
        <v>21</v>
      </c>
      <c r="B28" s="48" t="s">
        <v>71</v>
      </c>
      <c r="C28" s="48" t="s">
        <v>72</v>
      </c>
      <c r="D28" s="66">
        <v>300</v>
      </c>
      <c r="E28" s="48" t="s">
        <v>19</v>
      </c>
      <c r="F28" s="48" t="s">
        <v>74</v>
      </c>
      <c r="G28" s="67" t="s">
        <v>75</v>
      </c>
      <c r="H28" s="15"/>
    </row>
    <row r="29" spans="1:9" s="15" customFormat="1" ht="30.75" customHeight="1" x14ac:dyDescent="0.25">
      <c r="A29" s="51">
        <v>22</v>
      </c>
      <c r="B29" s="48" t="s">
        <v>81</v>
      </c>
      <c r="C29" s="48" t="s">
        <v>78</v>
      </c>
      <c r="D29" s="71">
        <v>120</v>
      </c>
      <c r="E29" s="48" t="s">
        <v>19</v>
      </c>
      <c r="F29" s="48" t="s">
        <v>79</v>
      </c>
      <c r="G29" s="72" t="s">
        <v>75</v>
      </c>
    </row>
    <row r="30" spans="1:9" s="15" customFormat="1" ht="28.5" customHeight="1" x14ac:dyDescent="0.25">
      <c r="A30" s="51">
        <v>23</v>
      </c>
      <c r="B30" s="48">
        <v>39100000</v>
      </c>
      <c r="C30" s="48" t="s">
        <v>80</v>
      </c>
      <c r="D30" s="71">
        <v>3400</v>
      </c>
      <c r="E30" s="48" t="s">
        <v>19</v>
      </c>
      <c r="F30" s="48" t="s">
        <v>79</v>
      </c>
      <c r="G30" s="72" t="s">
        <v>75</v>
      </c>
    </row>
    <row r="31" spans="1:9" s="15" customFormat="1" ht="25.5" x14ac:dyDescent="0.25">
      <c r="A31" s="51">
        <v>24</v>
      </c>
      <c r="B31" s="48">
        <v>45400000</v>
      </c>
      <c r="C31" s="48" t="s">
        <v>87</v>
      </c>
      <c r="D31" s="71">
        <v>4540</v>
      </c>
      <c r="E31" s="48" t="s">
        <v>19</v>
      </c>
      <c r="F31" s="48" t="s">
        <v>88</v>
      </c>
      <c r="G31" s="72" t="s">
        <v>75</v>
      </c>
    </row>
    <row r="32" spans="1:9" ht="25.5" x14ac:dyDescent="0.25">
      <c r="A32" s="51">
        <v>25</v>
      </c>
      <c r="B32" s="48">
        <v>80500000</v>
      </c>
      <c r="C32" s="66" t="s">
        <v>89</v>
      </c>
      <c r="D32" s="71">
        <v>1600</v>
      </c>
      <c r="E32" s="48" t="s">
        <v>19</v>
      </c>
      <c r="F32" s="48" t="s">
        <v>88</v>
      </c>
      <c r="G32" s="72" t="s">
        <v>75</v>
      </c>
      <c r="H32" s="15"/>
    </row>
    <row r="33" spans="1:8" ht="25.5" x14ac:dyDescent="0.25">
      <c r="A33" s="76">
        <v>26</v>
      </c>
      <c r="B33" s="86">
        <v>79500000</v>
      </c>
      <c r="C33" s="101" t="s">
        <v>90</v>
      </c>
      <c r="D33" s="86">
        <v>1000</v>
      </c>
      <c r="E33" s="77" t="s">
        <v>19</v>
      </c>
      <c r="F33" s="77" t="s">
        <v>91</v>
      </c>
      <c r="G33" s="86" t="s">
        <v>75</v>
      </c>
      <c r="H33" s="15"/>
    </row>
    <row r="34" spans="1:8" x14ac:dyDescent="0.25">
      <c r="A34" s="15"/>
      <c r="B34" s="15"/>
      <c r="C34" s="15"/>
      <c r="D34" s="15"/>
      <c r="E34" s="15"/>
      <c r="F34" s="15"/>
      <c r="G34" s="15" t="s">
        <v>75</v>
      </c>
      <c r="H34" s="15"/>
    </row>
    <row r="35" spans="1:8" x14ac:dyDescent="0.25">
      <c r="A35" s="15"/>
      <c r="B35" s="15"/>
      <c r="C35" s="15"/>
      <c r="D35" s="15"/>
      <c r="E35" s="15"/>
      <c r="F35" s="15"/>
      <c r="G35" s="15" t="s">
        <v>75</v>
      </c>
      <c r="H35" s="15"/>
    </row>
    <row r="36" spans="1:8" x14ac:dyDescent="0.25">
      <c r="A36" s="15"/>
      <c r="B36" s="15"/>
      <c r="C36" s="15"/>
      <c r="D36" s="15"/>
      <c r="E36" s="15"/>
      <c r="F36" s="15"/>
      <c r="G36" s="15" t="s">
        <v>75</v>
      </c>
      <c r="H36" s="15"/>
    </row>
    <row r="37" spans="1:8" x14ac:dyDescent="0.25">
      <c r="A37" s="15"/>
      <c r="B37" s="15"/>
      <c r="C37" s="15"/>
      <c r="D37" s="15"/>
      <c r="E37" s="15"/>
      <c r="F37" s="15"/>
      <c r="G37" s="15" t="s">
        <v>75</v>
      </c>
      <c r="H37" s="15"/>
    </row>
    <row r="38" spans="1:8" x14ac:dyDescent="0.25">
      <c r="A38" s="15"/>
      <c r="B38" s="15"/>
      <c r="C38" s="15"/>
      <c r="D38" s="15"/>
      <c r="E38" s="15"/>
      <c r="F38" s="15"/>
      <c r="G38" s="15" t="s">
        <v>75</v>
      </c>
      <c r="H38" s="15"/>
    </row>
    <row r="39" spans="1:8" x14ac:dyDescent="0.25">
      <c r="A39" s="15"/>
      <c r="B39" s="15"/>
      <c r="C39" s="15"/>
      <c r="D39" s="15"/>
      <c r="E39" s="15"/>
      <c r="F39" s="15"/>
      <c r="G39" s="15" t="s">
        <v>75</v>
      </c>
      <c r="H39" s="15"/>
    </row>
    <row r="40" spans="1:8" x14ac:dyDescent="0.25">
      <c r="A40" s="15"/>
      <c r="B40" s="15"/>
      <c r="C40" s="15"/>
      <c r="D40" s="15"/>
      <c r="E40" s="15"/>
      <c r="F40" s="15"/>
      <c r="G40" s="15" t="s">
        <v>75</v>
      </c>
      <c r="H40" s="15"/>
    </row>
    <row r="41" spans="1:8" x14ac:dyDescent="0.25">
      <c r="A41" s="15"/>
      <c r="B41" s="15"/>
      <c r="C41" s="15"/>
      <c r="D41" s="15"/>
      <c r="E41" s="15"/>
      <c r="F41" s="15"/>
      <c r="G41" s="15" t="s">
        <v>76</v>
      </c>
      <c r="H41" s="15"/>
    </row>
    <row r="43" spans="1:8" x14ac:dyDescent="0.25">
      <c r="G43" t="s">
        <v>76</v>
      </c>
    </row>
    <row r="44" spans="1:8" x14ac:dyDescent="0.25">
      <c r="G44" t="s">
        <v>75</v>
      </c>
    </row>
    <row r="46" spans="1:8" x14ac:dyDescent="0.25">
      <c r="G46" t="s">
        <v>75</v>
      </c>
    </row>
    <row r="47" spans="1:8" x14ac:dyDescent="0.25">
      <c r="G47" t="s">
        <v>75</v>
      </c>
    </row>
    <row r="48" spans="1:8" x14ac:dyDescent="0.25">
      <c r="G48" t="s">
        <v>75</v>
      </c>
    </row>
    <row r="49" spans="7:7" x14ac:dyDescent="0.25">
      <c r="G49" t="s">
        <v>75</v>
      </c>
    </row>
    <row r="50" spans="7:7" x14ac:dyDescent="0.25">
      <c r="G50" t="s">
        <v>75</v>
      </c>
    </row>
    <row r="51" spans="7:7" x14ac:dyDescent="0.25">
      <c r="G51" t="s">
        <v>75</v>
      </c>
    </row>
    <row r="52" spans="7:7" x14ac:dyDescent="0.25">
      <c r="G52" t="s">
        <v>75</v>
      </c>
    </row>
    <row r="53" spans="7:7" x14ac:dyDescent="0.25">
      <c r="G53" t="s">
        <v>75</v>
      </c>
    </row>
    <row r="54" spans="7:7" x14ac:dyDescent="0.25">
      <c r="G54" t="s">
        <v>75</v>
      </c>
    </row>
    <row r="55" spans="7:7" x14ac:dyDescent="0.25">
      <c r="G55" t="s">
        <v>75</v>
      </c>
    </row>
  </sheetData>
  <autoFilter ref="A6:I41"/>
  <mergeCells count="7">
    <mergeCell ref="A7:C7"/>
    <mergeCell ref="A1:G1"/>
    <mergeCell ref="A2:D2"/>
    <mergeCell ref="E2:G2"/>
    <mergeCell ref="A3:D3"/>
    <mergeCell ref="E3:G3"/>
    <mergeCell ref="A4:E4"/>
  </mergeCells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H13" sqref="H13"/>
    </sheetView>
  </sheetViews>
  <sheetFormatPr defaultRowHeight="15" x14ac:dyDescent="0.25"/>
  <cols>
    <col min="1" max="1" width="4.85546875" customWidth="1"/>
    <col min="2" max="2" width="12.7109375" customWidth="1"/>
    <col min="3" max="3" width="35" customWidth="1"/>
    <col min="4" max="4" width="13.140625" customWidth="1"/>
    <col min="5" max="5" width="17.7109375" customWidth="1"/>
    <col min="6" max="6" width="18.140625" customWidth="1"/>
    <col min="7" max="7" width="20.28515625" customWidth="1"/>
    <col min="8" max="11" width="35.140625" customWidth="1"/>
  </cols>
  <sheetData>
    <row r="1" spans="1:8" ht="18.75" x14ac:dyDescent="0.25">
      <c r="A1" s="138" t="s">
        <v>53</v>
      </c>
      <c r="B1" s="138"/>
      <c r="C1" s="138"/>
      <c r="D1" s="138"/>
      <c r="E1" s="138"/>
      <c r="F1" s="138"/>
      <c r="G1" s="138"/>
      <c r="H1" s="15"/>
    </row>
    <row r="2" spans="1:8" ht="15.75" x14ac:dyDescent="0.25">
      <c r="A2" s="139" t="s">
        <v>68</v>
      </c>
      <c r="B2" s="139"/>
      <c r="C2" s="139"/>
      <c r="D2" s="139"/>
      <c r="E2" s="139" t="s">
        <v>0</v>
      </c>
      <c r="F2" s="139"/>
      <c r="G2" s="139"/>
      <c r="H2" s="15"/>
    </row>
    <row r="3" spans="1:8" ht="50.25" customHeight="1" x14ac:dyDescent="0.25">
      <c r="A3" s="140" t="s">
        <v>73</v>
      </c>
      <c r="B3" s="140"/>
      <c r="C3" s="140"/>
      <c r="D3" s="140"/>
      <c r="E3" s="140" t="s">
        <v>2</v>
      </c>
      <c r="F3" s="140"/>
      <c r="G3" s="140"/>
      <c r="H3" s="15"/>
    </row>
    <row r="4" spans="1:8" ht="33.75" customHeight="1" x14ac:dyDescent="0.25">
      <c r="A4" s="139" t="s">
        <v>3</v>
      </c>
      <c r="B4" s="139"/>
      <c r="C4" s="139"/>
      <c r="D4" s="139"/>
      <c r="E4" s="139"/>
      <c r="F4" s="90">
        <f>SUM(D8:D34)</f>
        <v>181431</v>
      </c>
      <c r="G4" s="102" t="s">
        <v>4</v>
      </c>
      <c r="H4" s="92"/>
    </row>
    <row r="5" spans="1:8" ht="38.25" x14ac:dyDescent="0.25">
      <c r="A5" s="93" t="s">
        <v>5</v>
      </c>
      <c r="B5" s="94" t="s">
        <v>6</v>
      </c>
      <c r="C5" s="94" t="s">
        <v>7</v>
      </c>
      <c r="D5" s="94" t="s">
        <v>8</v>
      </c>
      <c r="E5" s="94" t="s">
        <v>9</v>
      </c>
      <c r="F5" s="94" t="s">
        <v>10</v>
      </c>
      <c r="G5" s="94" t="s">
        <v>11</v>
      </c>
      <c r="H5" s="15"/>
    </row>
    <row r="6" spans="1:8" x14ac:dyDescent="0.25">
      <c r="A6" s="95">
        <v>1</v>
      </c>
      <c r="B6" s="95">
        <f t="shared" ref="B6:G6" si="0">A6+1</f>
        <v>2</v>
      </c>
      <c r="C6" s="95">
        <f t="shared" si="0"/>
        <v>3</v>
      </c>
      <c r="D6" s="6">
        <f t="shared" si="0"/>
        <v>4</v>
      </c>
      <c r="E6" s="95">
        <f t="shared" si="0"/>
        <v>5</v>
      </c>
      <c r="F6" s="95">
        <f t="shared" si="0"/>
        <v>6</v>
      </c>
      <c r="G6" s="95">
        <f t="shared" si="0"/>
        <v>7</v>
      </c>
      <c r="H6" s="15"/>
    </row>
    <row r="7" spans="1:8" ht="39" customHeight="1" x14ac:dyDescent="0.25">
      <c r="A7" s="136" t="s">
        <v>12</v>
      </c>
      <c r="B7" s="137"/>
      <c r="C7" s="137"/>
      <c r="D7" s="96"/>
      <c r="E7" s="97"/>
      <c r="F7" s="97"/>
      <c r="G7" s="98"/>
      <c r="H7" s="99"/>
    </row>
    <row r="8" spans="1:8" ht="33" customHeight="1" x14ac:dyDescent="0.25">
      <c r="A8" s="51">
        <v>1</v>
      </c>
      <c r="B8" s="48" t="s">
        <v>13</v>
      </c>
      <c r="C8" s="48" t="s">
        <v>14</v>
      </c>
      <c r="D8" s="104">
        <f>20000-13000</f>
        <v>7000</v>
      </c>
      <c r="E8" s="48" t="s">
        <v>15</v>
      </c>
      <c r="F8" s="48" t="s">
        <v>16</v>
      </c>
      <c r="G8" s="50"/>
      <c r="H8" s="99"/>
    </row>
    <row r="9" spans="1:8" ht="30.75" customHeight="1" x14ac:dyDescent="0.25">
      <c r="A9" s="51">
        <v>2</v>
      </c>
      <c r="B9" s="48" t="s">
        <v>17</v>
      </c>
      <c r="C9" s="48" t="s">
        <v>18</v>
      </c>
      <c r="D9" s="104">
        <f>4000-2300</f>
        <v>1700</v>
      </c>
      <c r="E9" s="48" t="s">
        <v>19</v>
      </c>
      <c r="F9" s="48" t="s">
        <v>16</v>
      </c>
      <c r="G9" s="50"/>
      <c r="H9" s="15"/>
    </row>
    <row r="10" spans="1:8" ht="30.75" customHeight="1" x14ac:dyDescent="0.25">
      <c r="A10" s="51">
        <v>3</v>
      </c>
      <c r="B10" s="48">
        <v>24100000</v>
      </c>
      <c r="C10" s="48" t="s">
        <v>28</v>
      </c>
      <c r="D10" s="104">
        <f>3000-2000</f>
        <v>1000</v>
      </c>
      <c r="E10" s="48" t="s">
        <v>19</v>
      </c>
      <c r="F10" s="48" t="s">
        <v>16</v>
      </c>
      <c r="G10" s="50"/>
      <c r="H10" s="15"/>
    </row>
    <row r="11" spans="1:8" ht="53.25" customHeight="1" x14ac:dyDescent="0.25">
      <c r="A11" s="51">
        <v>4</v>
      </c>
      <c r="B11" s="48">
        <v>30100000</v>
      </c>
      <c r="C11" s="48" t="s">
        <v>29</v>
      </c>
      <c r="D11" s="104">
        <f>2000-1400</f>
        <v>600</v>
      </c>
      <c r="E11" s="48" t="s">
        <v>19</v>
      </c>
      <c r="F11" s="48" t="s">
        <v>16</v>
      </c>
      <c r="G11" s="48"/>
      <c r="H11" s="15"/>
    </row>
    <row r="12" spans="1:8" s="15" customFormat="1" ht="53.25" customHeight="1" x14ac:dyDescent="0.25">
      <c r="A12" s="51">
        <v>5</v>
      </c>
      <c r="B12" s="48" t="s">
        <v>84</v>
      </c>
      <c r="C12" s="48" t="s">
        <v>85</v>
      </c>
      <c r="D12" s="104">
        <v>1600</v>
      </c>
      <c r="E12" s="48" t="s">
        <v>19</v>
      </c>
      <c r="F12" s="48" t="s">
        <v>86</v>
      </c>
      <c r="G12" s="81"/>
    </row>
    <row r="13" spans="1:8" s="15" customFormat="1" ht="66.75" customHeight="1" x14ac:dyDescent="0.25">
      <c r="A13" s="51">
        <v>6</v>
      </c>
      <c r="B13" s="48" t="s">
        <v>30</v>
      </c>
      <c r="C13" s="48" t="s">
        <v>31</v>
      </c>
      <c r="D13" s="104">
        <f>7000-3700</f>
        <v>3300</v>
      </c>
      <c r="E13" s="48" t="s">
        <v>32</v>
      </c>
      <c r="F13" s="48" t="s">
        <v>16</v>
      </c>
      <c r="G13" s="50"/>
    </row>
    <row r="14" spans="1:8" ht="43.5" customHeight="1" x14ac:dyDescent="0.25">
      <c r="A14" s="51">
        <v>7</v>
      </c>
      <c r="B14" s="48" t="s">
        <v>37</v>
      </c>
      <c r="C14" s="48" t="s">
        <v>38</v>
      </c>
      <c r="D14" s="104">
        <f>85000-50000</f>
        <v>35000</v>
      </c>
      <c r="E14" s="48" t="s">
        <v>32</v>
      </c>
      <c r="F14" s="48" t="s">
        <v>16</v>
      </c>
      <c r="G14" s="48"/>
      <c r="H14" s="15"/>
    </row>
    <row r="15" spans="1:8" ht="41.25" customHeight="1" x14ac:dyDescent="0.25">
      <c r="A15" s="51">
        <v>8</v>
      </c>
      <c r="B15" s="52">
        <v>33600000</v>
      </c>
      <c r="C15" s="48" t="s">
        <v>39</v>
      </c>
      <c r="D15" s="104">
        <v>95000</v>
      </c>
      <c r="E15" s="48" t="s">
        <v>32</v>
      </c>
      <c r="F15" s="48" t="s">
        <v>16</v>
      </c>
      <c r="G15" s="48"/>
      <c r="H15" s="15"/>
    </row>
    <row r="16" spans="1:8" ht="54" customHeight="1" x14ac:dyDescent="0.25">
      <c r="A16" s="51">
        <v>9</v>
      </c>
      <c r="B16" s="53" t="s">
        <v>40</v>
      </c>
      <c r="C16" s="48" t="s">
        <v>41</v>
      </c>
      <c r="D16" s="104">
        <f>5000-4100</f>
        <v>900</v>
      </c>
      <c r="E16" s="48" t="s">
        <v>19</v>
      </c>
      <c r="F16" s="48" t="s">
        <v>16</v>
      </c>
      <c r="G16" s="48"/>
      <c r="H16" s="15"/>
    </row>
    <row r="17" spans="1:9" ht="30" customHeight="1" x14ac:dyDescent="0.25">
      <c r="A17" s="51">
        <v>10</v>
      </c>
      <c r="B17" s="53" t="s">
        <v>44</v>
      </c>
      <c r="C17" s="48" t="s">
        <v>45</v>
      </c>
      <c r="D17" s="104">
        <v>3000</v>
      </c>
      <c r="E17" s="48" t="s">
        <v>19</v>
      </c>
      <c r="F17" s="48" t="s">
        <v>16</v>
      </c>
      <c r="G17" s="48"/>
      <c r="H17" s="15"/>
    </row>
    <row r="18" spans="1:9" ht="70.5" customHeight="1" x14ac:dyDescent="0.25">
      <c r="A18" s="51">
        <v>11</v>
      </c>
      <c r="B18" s="53" t="s">
        <v>46</v>
      </c>
      <c r="C18" s="48" t="s">
        <v>47</v>
      </c>
      <c r="D18" s="104">
        <v>1200</v>
      </c>
      <c r="E18" s="48" t="s">
        <v>19</v>
      </c>
      <c r="F18" s="48" t="s">
        <v>16</v>
      </c>
      <c r="G18" s="55" t="s">
        <v>95</v>
      </c>
      <c r="H18" s="15"/>
    </row>
    <row r="19" spans="1:9" s="15" customFormat="1" ht="35.25" customHeight="1" x14ac:dyDescent="0.25">
      <c r="A19" s="51">
        <v>12</v>
      </c>
      <c r="B19" s="53" t="s">
        <v>49</v>
      </c>
      <c r="C19" s="48" t="s">
        <v>50</v>
      </c>
      <c r="D19" s="104">
        <f>2000+1800</f>
        <v>3800</v>
      </c>
      <c r="E19" s="48" t="s">
        <v>19</v>
      </c>
      <c r="F19" s="48" t="s">
        <v>16</v>
      </c>
      <c r="G19" s="48"/>
      <c r="H19" s="46"/>
    </row>
    <row r="20" spans="1:9" ht="44.25" customHeight="1" x14ac:dyDescent="0.25">
      <c r="A20" s="76">
        <v>13</v>
      </c>
      <c r="B20" s="77">
        <v>79800000</v>
      </c>
      <c r="C20" s="77" t="s">
        <v>52</v>
      </c>
      <c r="D20" s="106">
        <f>15000-8000-D34</f>
        <v>6942</v>
      </c>
      <c r="E20" s="77" t="s">
        <v>32</v>
      </c>
      <c r="F20" s="77" t="s">
        <v>16</v>
      </c>
      <c r="G20" s="77"/>
      <c r="H20" s="15"/>
    </row>
    <row r="21" spans="1:9" ht="30.75" customHeight="1" x14ac:dyDescent="0.25">
      <c r="A21" s="51">
        <v>14</v>
      </c>
      <c r="B21" s="48">
        <v>64200000</v>
      </c>
      <c r="C21" s="48" t="s">
        <v>54</v>
      </c>
      <c r="D21" s="104">
        <v>500</v>
      </c>
      <c r="E21" s="48" t="s">
        <v>19</v>
      </c>
      <c r="F21" s="48" t="s">
        <v>16</v>
      </c>
      <c r="G21" s="67"/>
      <c r="H21" s="15"/>
    </row>
    <row r="22" spans="1:9" ht="32.25" customHeight="1" x14ac:dyDescent="0.25">
      <c r="A22" s="51">
        <v>15</v>
      </c>
      <c r="B22" s="48">
        <v>79700000</v>
      </c>
      <c r="C22" s="48" t="s">
        <v>55</v>
      </c>
      <c r="D22" s="104">
        <f>2000-300</f>
        <v>1700</v>
      </c>
      <c r="E22" s="48" t="s">
        <v>19</v>
      </c>
      <c r="F22" s="48" t="s">
        <v>16</v>
      </c>
      <c r="G22" s="67"/>
      <c r="H22" s="15"/>
    </row>
    <row r="23" spans="1:9" s="15" customFormat="1" ht="32.25" customHeight="1" x14ac:dyDescent="0.25">
      <c r="A23" s="51">
        <v>16</v>
      </c>
      <c r="B23" s="48">
        <v>79900000</v>
      </c>
      <c r="C23" s="48" t="s">
        <v>82</v>
      </c>
      <c r="D23" s="104">
        <f>3921+900</f>
        <v>4821</v>
      </c>
      <c r="E23" s="48" t="s">
        <v>19</v>
      </c>
      <c r="F23" s="48" t="s">
        <v>92</v>
      </c>
      <c r="G23" s="67"/>
    </row>
    <row r="24" spans="1:9" ht="29.25" customHeight="1" x14ac:dyDescent="0.25">
      <c r="A24" s="51">
        <v>17</v>
      </c>
      <c r="B24" s="48">
        <v>39700000</v>
      </c>
      <c r="C24" s="48" t="s">
        <v>56</v>
      </c>
      <c r="D24" s="104">
        <v>900</v>
      </c>
      <c r="E24" s="48" t="s">
        <v>19</v>
      </c>
      <c r="F24" s="48" t="s">
        <v>16</v>
      </c>
      <c r="G24" s="67"/>
      <c r="H24" s="15"/>
    </row>
    <row r="25" spans="1:9" s="25" customFormat="1" ht="34.5" customHeight="1" x14ac:dyDescent="0.25">
      <c r="A25" s="51">
        <v>18</v>
      </c>
      <c r="B25" s="48">
        <v>79300000</v>
      </c>
      <c r="C25" s="48" t="s">
        <v>61</v>
      </c>
      <c r="D25" s="104">
        <v>1000</v>
      </c>
      <c r="E25" s="48" t="s">
        <v>19</v>
      </c>
      <c r="F25" s="48" t="s">
        <v>62</v>
      </c>
      <c r="G25" s="100"/>
      <c r="H25" s="32"/>
      <c r="I25" s="33"/>
    </row>
    <row r="26" spans="1:9" s="15" customFormat="1" ht="33" customHeight="1" x14ac:dyDescent="0.25">
      <c r="A26" s="51">
        <v>19</v>
      </c>
      <c r="B26" s="48">
        <v>30200000</v>
      </c>
      <c r="C26" s="48" t="s">
        <v>64</v>
      </c>
      <c r="D26" s="104">
        <v>200</v>
      </c>
      <c r="E26" s="48" t="s">
        <v>19</v>
      </c>
      <c r="F26" s="48" t="s">
        <v>65</v>
      </c>
      <c r="G26" s="48"/>
    </row>
    <row r="27" spans="1:9" ht="27.75" customHeight="1" x14ac:dyDescent="0.25">
      <c r="A27" s="51">
        <v>20</v>
      </c>
      <c r="B27" s="48">
        <v>92100000</v>
      </c>
      <c r="C27" s="48" t="s">
        <v>69</v>
      </c>
      <c r="D27" s="105">
        <v>250</v>
      </c>
      <c r="E27" s="48" t="s">
        <v>19</v>
      </c>
      <c r="F27" s="48" t="s">
        <v>70</v>
      </c>
      <c r="G27" s="67"/>
      <c r="H27" s="15"/>
    </row>
    <row r="28" spans="1:9" ht="33.75" customHeight="1" x14ac:dyDescent="0.25">
      <c r="A28" s="51">
        <v>21</v>
      </c>
      <c r="B28" s="48" t="s">
        <v>71</v>
      </c>
      <c r="C28" s="48" t="s">
        <v>72</v>
      </c>
      <c r="D28" s="105">
        <v>300</v>
      </c>
      <c r="E28" s="48" t="s">
        <v>19</v>
      </c>
      <c r="F28" s="48" t="s">
        <v>74</v>
      </c>
      <c r="G28" s="67" t="s">
        <v>75</v>
      </c>
      <c r="H28" s="15"/>
    </row>
    <row r="29" spans="1:9" s="15" customFormat="1" ht="30.75" customHeight="1" x14ac:dyDescent="0.25">
      <c r="A29" s="51">
        <v>22</v>
      </c>
      <c r="B29" s="48" t="s">
        <v>81</v>
      </c>
      <c r="C29" s="48" t="s">
        <v>78</v>
      </c>
      <c r="D29" s="105">
        <v>120</v>
      </c>
      <c r="E29" s="48" t="s">
        <v>19</v>
      </c>
      <c r="F29" s="48" t="s">
        <v>79</v>
      </c>
      <c r="G29" s="72" t="s">
        <v>75</v>
      </c>
    </row>
    <row r="30" spans="1:9" s="15" customFormat="1" ht="28.5" customHeight="1" x14ac:dyDescent="0.25">
      <c r="A30" s="51">
        <v>23</v>
      </c>
      <c r="B30" s="48">
        <v>39100000</v>
      </c>
      <c r="C30" s="48" t="s">
        <v>80</v>
      </c>
      <c r="D30" s="105">
        <v>3400</v>
      </c>
      <c r="E30" s="48" t="s">
        <v>19</v>
      </c>
      <c r="F30" s="48" t="s">
        <v>79</v>
      </c>
      <c r="G30" s="72" t="s">
        <v>75</v>
      </c>
    </row>
    <row r="31" spans="1:9" s="15" customFormat="1" ht="25.5" x14ac:dyDescent="0.25">
      <c r="A31" s="51">
        <v>24</v>
      </c>
      <c r="B31" s="48">
        <v>45400000</v>
      </c>
      <c r="C31" s="48" t="s">
        <v>87</v>
      </c>
      <c r="D31" s="105">
        <v>4540</v>
      </c>
      <c r="E31" s="48" t="s">
        <v>19</v>
      </c>
      <c r="F31" s="48" t="s">
        <v>88</v>
      </c>
      <c r="G31" s="72" t="s">
        <v>75</v>
      </c>
    </row>
    <row r="32" spans="1:9" ht="25.5" x14ac:dyDescent="0.25">
      <c r="A32" s="51">
        <v>25</v>
      </c>
      <c r="B32" s="48">
        <v>80500000</v>
      </c>
      <c r="C32" s="66" t="s">
        <v>89</v>
      </c>
      <c r="D32" s="105">
        <v>1600</v>
      </c>
      <c r="E32" s="48" t="s">
        <v>19</v>
      </c>
      <c r="F32" s="48" t="s">
        <v>88</v>
      </c>
      <c r="G32" s="72" t="s">
        <v>75</v>
      </c>
      <c r="H32" s="15"/>
    </row>
    <row r="33" spans="1:8" s="15" customFormat="1" ht="25.5" x14ac:dyDescent="0.25">
      <c r="A33" s="51">
        <v>26</v>
      </c>
      <c r="B33" s="66">
        <v>79500000</v>
      </c>
      <c r="C33" s="103" t="s">
        <v>90</v>
      </c>
      <c r="D33" s="105">
        <v>1000</v>
      </c>
      <c r="E33" s="48" t="s">
        <v>19</v>
      </c>
      <c r="F33" s="48" t="s">
        <v>91</v>
      </c>
      <c r="G33" s="66" t="s">
        <v>75</v>
      </c>
    </row>
    <row r="34" spans="1:8" ht="72" x14ac:dyDescent="0.25">
      <c r="A34" s="76">
        <v>27</v>
      </c>
      <c r="B34" s="77">
        <v>79800000</v>
      </c>
      <c r="C34" s="77" t="s">
        <v>52</v>
      </c>
      <c r="D34" s="107">
        <v>58</v>
      </c>
      <c r="E34" s="77" t="s">
        <v>19</v>
      </c>
      <c r="F34" s="77" t="s">
        <v>93</v>
      </c>
      <c r="G34" s="101" t="s">
        <v>94</v>
      </c>
      <c r="H34" s="15"/>
    </row>
    <row r="35" spans="1:8" x14ac:dyDescent="0.25">
      <c r="A35" s="15"/>
      <c r="B35" s="15"/>
      <c r="C35" s="15"/>
      <c r="D35" s="15"/>
      <c r="E35" s="15"/>
      <c r="F35" s="15"/>
      <c r="G35" s="15" t="s">
        <v>75</v>
      </c>
      <c r="H35" s="15"/>
    </row>
    <row r="36" spans="1:8" x14ac:dyDescent="0.25">
      <c r="A36" s="15"/>
      <c r="B36" s="15"/>
      <c r="C36" s="15"/>
      <c r="D36" s="15"/>
      <c r="E36" s="15"/>
      <c r="F36" s="15"/>
      <c r="G36" s="15" t="s">
        <v>75</v>
      </c>
      <c r="H36" s="15"/>
    </row>
    <row r="37" spans="1:8" x14ac:dyDescent="0.25">
      <c r="A37" s="15"/>
      <c r="B37" s="15"/>
      <c r="C37" s="15"/>
      <c r="D37" s="15"/>
      <c r="E37" s="15"/>
      <c r="F37" s="15"/>
      <c r="G37" s="15" t="s">
        <v>75</v>
      </c>
      <c r="H37" s="15"/>
    </row>
    <row r="38" spans="1:8" x14ac:dyDescent="0.25">
      <c r="A38" s="15"/>
      <c r="B38" s="15"/>
      <c r="C38" s="15"/>
      <c r="D38" s="15"/>
      <c r="E38" s="15"/>
      <c r="F38" s="15"/>
      <c r="G38" s="15" t="s">
        <v>75</v>
      </c>
      <c r="H38" s="15"/>
    </row>
    <row r="39" spans="1:8" x14ac:dyDescent="0.25">
      <c r="A39" s="15"/>
      <c r="B39" s="15"/>
      <c r="C39" s="15"/>
      <c r="D39" s="15"/>
      <c r="E39" s="15"/>
      <c r="F39" s="15"/>
      <c r="G39" s="15" t="s">
        <v>75</v>
      </c>
      <c r="H39" s="15"/>
    </row>
    <row r="40" spans="1:8" x14ac:dyDescent="0.25">
      <c r="A40" s="15"/>
      <c r="B40" s="15"/>
      <c r="C40" s="15"/>
      <c r="D40" s="15"/>
      <c r="E40" s="15"/>
      <c r="F40" s="15"/>
      <c r="G40" s="15" t="s">
        <v>75</v>
      </c>
      <c r="H40" s="15"/>
    </row>
    <row r="41" spans="1:8" x14ac:dyDescent="0.25">
      <c r="A41" s="15"/>
      <c r="B41" s="15"/>
      <c r="C41" s="15"/>
      <c r="D41" s="15"/>
      <c r="E41" s="15"/>
      <c r="F41" s="15"/>
      <c r="G41" s="15" t="s">
        <v>76</v>
      </c>
      <c r="H41" s="15"/>
    </row>
    <row r="43" spans="1:8" x14ac:dyDescent="0.25">
      <c r="G43" t="s">
        <v>76</v>
      </c>
    </row>
    <row r="44" spans="1:8" x14ac:dyDescent="0.25">
      <c r="G44" t="s">
        <v>75</v>
      </c>
    </row>
    <row r="46" spans="1:8" x14ac:dyDescent="0.25">
      <c r="G46" t="s">
        <v>75</v>
      </c>
    </row>
    <row r="47" spans="1:8" x14ac:dyDescent="0.25">
      <c r="G47" t="s">
        <v>75</v>
      </c>
    </row>
    <row r="48" spans="1:8" x14ac:dyDescent="0.25">
      <c r="G48" t="s">
        <v>75</v>
      </c>
    </row>
    <row r="49" spans="7:7" x14ac:dyDescent="0.25">
      <c r="G49" t="s">
        <v>75</v>
      </c>
    </row>
    <row r="50" spans="7:7" x14ac:dyDescent="0.25">
      <c r="G50" t="s">
        <v>75</v>
      </c>
    </row>
    <row r="51" spans="7:7" x14ac:dyDescent="0.25">
      <c r="G51" t="s">
        <v>75</v>
      </c>
    </row>
    <row r="52" spans="7:7" x14ac:dyDescent="0.25">
      <c r="G52" t="s">
        <v>75</v>
      </c>
    </row>
    <row r="53" spans="7:7" x14ac:dyDescent="0.25">
      <c r="G53" t="s">
        <v>75</v>
      </c>
    </row>
    <row r="54" spans="7:7" x14ac:dyDescent="0.25">
      <c r="G54" t="s">
        <v>75</v>
      </c>
    </row>
    <row r="55" spans="7:7" x14ac:dyDescent="0.25">
      <c r="G55" t="s">
        <v>75</v>
      </c>
    </row>
  </sheetData>
  <autoFilter ref="A6:I41"/>
  <mergeCells count="7">
    <mergeCell ref="A7:C7"/>
    <mergeCell ref="A1:G1"/>
    <mergeCell ref="A2:D2"/>
    <mergeCell ref="E2:G2"/>
    <mergeCell ref="A3:D3"/>
    <mergeCell ref="E3:G3"/>
    <mergeCell ref="A4:E4"/>
  </mergeCells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H16" sqref="H16"/>
    </sheetView>
  </sheetViews>
  <sheetFormatPr defaultRowHeight="15" x14ac:dyDescent="0.25"/>
  <cols>
    <col min="1" max="1" width="4.85546875" customWidth="1"/>
    <col min="2" max="2" width="12.7109375" customWidth="1"/>
    <col min="3" max="3" width="35" customWidth="1"/>
    <col min="4" max="4" width="13.140625" customWidth="1"/>
    <col min="5" max="5" width="17.7109375" customWidth="1"/>
    <col min="6" max="6" width="18.140625" customWidth="1"/>
    <col min="7" max="7" width="20.28515625" customWidth="1"/>
    <col min="8" max="11" width="35.140625" customWidth="1"/>
  </cols>
  <sheetData>
    <row r="1" spans="1:8" ht="18.75" x14ac:dyDescent="0.25">
      <c r="A1" s="138" t="s">
        <v>53</v>
      </c>
      <c r="B1" s="138"/>
      <c r="C1" s="138"/>
      <c r="D1" s="138"/>
      <c r="E1" s="138"/>
      <c r="F1" s="138"/>
      <c r="G1" s="138"/>
      <c r="H1" s="15"/>
    </row>
    <row r="2" spans="1:8" ht="15.75" x14ac:dyDescent="0.25">
      <c r="A2" s="139" t="s">
        <v>68</v>
      </c>
      <c r="B2" s="139"/>
      <c r="C2" s="139"/>
      <c r="D2" s="139"/>
      <c r="E2" s="139" t="s">
        <v>0</v>
      </c>
      <c r="F2" s="139"/>
      <c r="G2" s="139"/>
      <c r="H2" s="15"/>
    </row>
    <row r="3" spans="1:8" ht="50.25" customHeight="1" x14ac:dyDescent="0.25">
      <c r="A3" s="140" t="s">
        <v>73</v>
      </c>
      <c r="B3" s="140"/>
      <c r="C3" s="140"/>
      <c r="D3" s="140"/>
      <c r="E3" s="140" t="s">
        <v>2</v>
      </c>
      <c r="F3" s="140"/>
      <c r="G3" s="140"/>
      <c r="H3" s="15"/>
    </row>
    <row r="4" spans="1:8" ht="33.75" customHeight="1" x14ac:dyDescent="0.25">
      <c r="A4" s="139" t="s">
        <v>3</v>
      </c>
      <c r="B4" s="139"/>
      <c r="C4" s="139"/>
      <c r="D4" s="139"/>
      <c r="E4" s="139"/>
      <c r="F4" s="90">
        <f>SUM(D8:D34)</f>
        <v>184251</v>
      </c>
      <c r="G4" s="108" t="s">
        <v>4</v>
      </c>
      <c r="H4" s="92"/>
    </row>
    <row r="5" spans="1:8" ht="38.25" x14ac:dyDescent="0.25">
      <c r="A5" s="93" t="s">
        <v>5</v>
      </c>
      <c r="B5" s="94" t="s">
        <v>6</v>
      </c>
      <c r="C5" s="94" t="s">
        <v>7</v>
      </c>
      <c r="D5" s="94" t="s">
        <v>8</v>
      </c>
      <c r="E5" s="94" t="s">
        <v>9</v>
      </c>
      <c r="F5" s="94" t="s">
        <v>10</v>
      </c>
      <c r="G5" s="94" t="s">
        <v>11</v>
      </c>
      <c r="H5" s="15"/>
    </row>
    <row r="6" spans="1:8" x14ac:dyDescent="0.25">
      <c r="A6" s="95">
        <v>1</v>
      </c>
      <c r="B6" s="95">
        <f t="shared" ref="B6:G6" si="0">A6+1</f>
        <v>2</v>
      </c>
      <c r="C6" s="95">
        <f t="shared" si="0"/>
        <v>3</v>
      </c>
      <c r="D6" s="6">
        <f t="shared" si="0"/>
        <v>4</v>
      </c>
      <c r="E6" s="95">
        <f t="shared" si="0"/>
        <v>5</v>
      </c>
      <c r="F6" s="95">
        <f t="shared" si="0"/>
        <v>6</v>
      </c>
      <c r="G6" s="95">
        <f t="shared" si="0"/>
        <v>7</v>
      </c>
      <c r="H6" s="15"/>
    </row>
    <row r="7" spans="1:8" ht="39" customHeight="1" x14ac:dyDescent="0.25">
      <c r="A7" s="136" t="s">
        <v>12</v>
      </c>
      <c r="B7" s="137"/>
      <c r="C7" s="137"/>
      <c r="D7" s="96"/>
      <c r="E7" s="97"/>
      <c r="F7" s="97"/>
      <c r="G7" s="98"/>
      <c r="H7" s="99"/>
    </row>
    <row r="8" spans="1:8" ht="33" customHeight="1" x14ac:dyDescent="0.25">
      <c r="A8" s="51">
        <v>1</v>
      </c>
      <c r="B8" s="48" t="s">
        <v>13</v>
      </c>
      <c r="C8" s="48" t="s">
        <v>14</v>
      </c>
      <c r="D8" s="104">
        <f>20000-13000</f>
        <v>7000</v>
      </c>
      <c r="E8" s="48" t="s">
        <v>15</v>
      </c>
      <c r="F8" s="48" t="s">
        <v>16</v>
      </c>
      <c r="G8" s="50"/>
      <c r="H8" s="99"/>
    </row>
    <row r="9" spans="1:8" ht="30.75" customHeight="1" x14ac:dyDescent="0.25">
      <c r="A9" s="51">
        <v>2</v>
      </c>
      <c r="B9" s="48" t="s">
        <v>17</v>
      </c>
      <c r="C9" s="48" t="s">
        <v>18</v>
      </c>
      <c r="D9" s="104">
        <f>4000-2300</f>
        <v>1700</v>
      </c>
      <c r="E9" s="48" t="s">
        <v>19</v>
      </c>
      <c r="F9" s="48" t="s">
        <v>16</v>
      </c>
      <c r="G9" s="50"/>
      <c r="H9" s="15"/>
    </row>
    <row r="10" spans="1:8" ht="30.75" customHeight="1" x14ac:dyDescent="0.25">
      <c r="A10" s="51">
        <v>3</v>
      </c>
      <c r="B10" s="48">
        <v>24100000</v>
      </c>
      <c r="C10" s="48" t="s">
        <v>28</v>
      </c>
      <c r="D10" s="104">
        <f>3000-2000</f>
        <v>1000</v>
      </c>
      <c r="E10" s="48" t="s">
        <v>19</v>
      </c>
      <c r="F10" s="48" t="s">
        <v>16</v>
      </c>
      <c r="G10" s="50"/>
      <c r="H10" s="15"/>
    </row>
    <row r="11" spans="1:8" ht="53.25" customHeight="1" x14ac:dyDescent="0.25">
      <c r="A11" s="51">
        <v>4</v>
      </c>
      <c r="B11" s="48">
        <v>30100000</v>
      </c>
      <c r="C11" s="48" t="s">
        <v>29</v>
      </c>
      <c r="D11" s="104">
        <f>2000-1400</f>
        <v>600</v>
      </c>
      <c r="E11" s="48" t="s">
        <v>19</v>
      </c>
      <c r="F11" s="48" t="s">
        <v>16</v>
      </c>
      <c r="G11" s="48"/>
      <c r="H11" s="15"/>
    </row>
    <row r="12" spans="1:8" s="15" customFormat="1" ht="53.25" customHeight="1" x14ac:dyDescent="0.25">
      <c r="A12" s="51">
        <v>5</v>
      </c>
      <c r="B12" s="48" t="s">
        <v>84</v>
      </c>
      <c r="C12" s="48" t="s">
        <v>85</v>
      </c>
      <c r="D12" s="104">
        <v>1600</v>
      </c>
      <c r="E12" s="48" t="s">
        <v>19</v>
      </c>
      <c r="F12" s="48" t="s">
        <v>86</v>
      </c>
      <c r="G12" s="81"/>
    </row>
    <row r="13" spans="1:8" s="15" customFormat="1" ht="66.75" customHeight="1" x14ac:dyDescent="0.25">
      <c r="A13" s="51">
        <v>6</v>
      </c>
      <c r="B13" s="48" t="s">
        <v>30</v>
      </c>
      <c r="C13" s="48" t="s">
        <v>31</v>
      </c>
      <c r="D13" s="104">
        <f>7000-3700</f>
        <v>3300</v>
      </c>
      <c r="E13" s="48" t="s">
        <v>32</v>
      </c>
      <c r="F13" s="48" t="s">
        <v>16</v>
      </c>
      <c r="G13" s="50"/>
    </row>
    <row r="14" spans="1:8" ht="43.5" customHeight="1" x14ac:dyDescent="0.25">
      <c r="A14" s="51">
        <v>7</v>
      </c>
      <c r="B14" s="48" t="s">
        <v>37</v>
      </c>
      <c r="C14" s="48" t="s">
        <v>38</v>
      </c>
      <c r="D14" s="104">
        <f>85000-50000</f>
        <v>35000</v>
      </c>
      <c r="E14" s="48" t="s">
        <v>32</v>
      </c>
      <c r="F14" s="48" t="s">
        <v>16</v>
      </c>
      <c r="G14" s="48"/>
      <c r="H14" s="15"/>
    </row>
    <row r="15" spans="1:8" ht="41.25" customHeight="1" x14ac:dyDescent="0.25">
      <c r="A15" s="51">
        <v>8</v>
      </c>
      <c r="B15" s="52">
        <v>33600000</v>
      </c>
      <c r="C15" s="48" t="s">
        <v>39</v>
      </c>
      <c r="D15" s="104">
        <v>95000</v>
      </c>
      <c r="E15" s="48" t="s">
        <v>32</v>
      </c>
      <c r="F15" s="48" t="s">
        <v>16</v>
      </c>
      <c r="G15" s="48"/>
      <c r="H15" s="15"/>
    </row>
    <row r="16" spans="1:8" ht="54" customHeight="1" x14ac:dyDescent="0.25">
      <c r="A16" s="76">
        <v>9</v>
      </c>
      <c r="B16" s="87" t="s">
        <v>40</v>
      </c>
      <c r="C16" s="77" t="s">
        <v>41</v>
      </c>
      <c r="D16" s="106">
        <f>5000-4100+2820</f>
        <v>3720</v>
      </c>
      <c r="E16" s="77" t="s">
        <v>19</v>
      </c>
      <c r="F16" s="77" t="s">
        <v>16</v>
      </c>
      <c r="G16" s="77"/>
      <c r="H16" s="15"/>
    </row>
    <row r="17" spans="1:9" ht="30" customHeight="1" x14ac:dyDescent="0.25">
      <c r="A17" s="51">
        <v>10</v>
      </c>
      <c r="B17" s="53" t="s">
        <v>44</v>
      </c>
      <c r="C17" s="48" t="s">
        <v>45</v>
      </c>
      <c r="D17" s="104">
        <v>3000</v>
      </c>
      <c r="E17" s="48" t="s">
        <v>19</v>
      </c>
      <c r="F17" s="48" t="s">
        <v>16</v>
      </c>
      <c r="G17" s="48"/>
      <c r="H17" s="15"/>
    </row>
    <row r="18" spans="1:9" ht="70.5" customHeight="1" x14ac:dyDescent="0.25">
      <c r="A18" s="51">
        <v>11</v>
      </c>
      <c r="B18" s="53" t="s">
        <v>46</v>
      </c>
      <c r="C18" s="48" t="s">
        <v>47</v>
      </c>
      <c r="D18" s="104">
        <v>1200</v>
      </c>
      <c r="E18" s="48" t="s">
        <v>19</v>
      </c>
      <c r="F18" s="48" t="s">
        <v>16</v>
      </c>
      <c r="G18" s="55" t="s">
        <v>95</v>
      </c>
      <c r="H18" s="15"/>
    </row>
    <row r="19" spans="1:9" s="15" customFormat="1" ht="35.25" customHeight="1" x14ac:dyDescent="0.25">
      <c r="A19" s="51">
        <v>12</v>
      </c>
      <c r="B19" s="53" t="s">
        <v>49</v>
      </c>
      <c r="C19" s="48" t="s">
        <v>50</v>
      </c>
      <c r="D19" s="104">
        <f>2000+1800</f>
        <v>3800</v>
      </c>
      <c r="E19" s="48" t="s">
        <v>19</v>
      </c>
      <c r="F19" s="48" t="s">
        <v>16</v>
      </c>
      <c r="G19" s="48"/>
      <c r="H19" s="46"/>
    </row>
    <row r="20" spans="1:9" s="15" customFormat="1" ht="44.25" customHeight="1" x14ac:dyDescent="0.25">
      <c r="A20" s="51">
        <v>13</v>
      </c>
      <c r="B20" s="48">
        <v>79800000</v>
      </c>
      <c r="C20" s="48" t="s">
        <v>52</v>
      </c>
      <c r="D20" s="104">
        <f>15000-8000-D34</f>
        <v>6942</v>
      </c>
      <c r="E20" s="48" t="s">
        <v>32</v>
      </c>
      <c r="F20" s="48" t="s">
        <v>16</v>
      </c>
      <c r="G20" s="48"/>
    </row>
    <row r="21" spans="1:9" ht="30.75" customHeight="1" x14ac:dyDescent="0.25">
      <c r="A21" s="51">
        <v>14</v>
      </c>
      <c r="B21" s="48">
        <v>64200000</v>
      </c>
      <c r="C21" s="48" t="s">
        <v>54</v>
      </c>
      <c r="D21" s="104">
        <v>500</v>
      </c>
      <c r="E21" s="48" t="s">
        <v>19</v>
      </c>
      <c r="F21" s="48" t="s">
        <v>16</v>
      </c>
      <c r="G21" s="67"/>
      <c r="H21" s="15"/>
    </row>
    <row r="22" spans="1:9" ht="32.25" customHeight="1" x14ac:dyDescent="0.25">
      <c r="A22" s="51">
        <v>15</v>
      </c>
      <c r="B22" s="48">
        <v>79700000</v>
      </c>
      <c r="C22" s="48" t="s">
        <v>55</v>
      </c>
      <c r="D22" s="104">
        <f>2000-300</f>
        <v>1700</v>
      </c>
      <c r="E22" s="48" t="s">
        <v>19</v>
      </c>
      <c r="F22" s="48" t="s">
        <v>16</v>
      </c>
      <c r="G22" s="67"/>
      <c r="H22" s="15"/>
    </row>
    <row r="23" spans="1:9" s="15" customFormat="1" ht="32.25" customHeight="1" x14ac:dyDescent="0.25">
      <c r="A23" s="51">
        <v>16</v>
      </c>
      <c r="B23" s="48">
        <v>79900000</v>
      </c>
      <c r="C23" s="48" t="s">
        <v>82</v>
      </c>
      <c r="D23" s="104">
        <f>3921+900</f>
        <v>4821</v>
      </c>
      <c r="E23" s="48" t="s">
        <v>19</v>
      </c>
      <c r="F23" s="48" t="s">
        <v>92</v>
      </c>
      <c r="G23" s="67"/>
    </row>
    <row r="24" spans="1:9" ht="29.25" customHeight="1" x14ac:dyDescent="0.25">
      <c r="A24" s="51">
        <v>17</v>
      </c>
      <c r="B24" s="48">
        <v>39700000</v>
      </c>
      <c r="C24" s="48" t="s">
        <v>56</v>
      </c>
      <c r="D24" s="104">
        <v>900</v>
      </c>
      <c r="E24" s="48" t="s">
        <v>19</v>
      </c>
      <c r="F24" s="48" t="s">
        <v>16</v>
      </c>
      <c r="G24" s="67"/>
      <c r="H24" s="15"/>
    </row>
    <row r="25" spans="1:9" s="25" customFormat="1" ht="34.5" customHeight="1" x14ac:dyDescent="0.25">
      <c r="A25" s="51">
        <v>18</v>
      </c>
      <c r="B25" s="48">
        <v>79300000</v>
      </c>
      <c r="C25" s="48" t="s">
        <v>61</v>
      </c>
      <c r="D25" s="104">
        <v>1000</v>
      </c>
      <c r="E25" s="48" t="s">
        <v>19</v>
      </c>
      <c r="F25" s="48" t="s">
        <v>62</v>
      </c>
      <c r="G25" s="100"/>
      <c r="H25" s="32"/>
      <c r="I25" s="33"/>
    </row>
    <row r="26" spans="1:9" s="15" customFormat="1" ht="33" customHeight="1" x14ac:dyDescent="0.25">
      <c r="A26" s="51">
        <v>19</v>
      </c>
      <c r="B26" s="48">
        <v>30200000</v>
      </c>
      <c r="C26" s="48" t="s">
        <v>64</v>
      </c>
      <c r="D26" s="104">
        <v>200</v>
      </c>
      <c r="E26" s="48" t="s">
        <v>19</v>
      </c>
      <c r="F26" s="48" t="s">
        <v>65</v>
      </c>
      <c r="G26" s="48"/>
    </row>
    <row r="27" spans="1:9" ht="27.75" customHeight="1" x14ac:dyDescent="0.25">
      <c r="A27" s="51">
        <v>20</v>
      </c>
      <c r="B27" s="48">
        <v>92100000</v>
      </c>
      <c r="C27" s="48" t="s">
        <v>69</v>
      </c>
      <c r="D27" s="105">
        <v>250</v>
      </c>
      <c r="E27" s="48" t="s">
        <v>19</v>
      </c>
      <c r="F27" s="48" t="s">
        <v>70</v>
      </c>
      <c r="G27" s="67"/>
      <c r="H27" s="15"/>
    </row>
    <row r="28" spans="1:9" ht="33.75" customHeight="1" x14ac:dyDescent="0.25">
      <c r="A28" s="51">
        <v>21</v>
      </c>
      <c r="B28" s="48" t="s">
        <v>71</v>
      </c>
      <c r="C28" s="48" t="s">
        <v>72</v>
      </c>
      <c r="D28" s="105">
        <v>300</v>
      </c>
      <c r="E28" s="48" t="s">
        <v>19</v>
      </c>
      <c r="F28" s="48" t="s">
        <v>74</v>
      </c>
      <c r="G28" s="67" t="s">
        <v>75</v>
      </c>
      <c r="H28" s="15"/>
    </row>
    <row r="29" spans="1:9" s="15" customFormat="1" ht="30.75" customHeight="1" x14ac:dyDescent="0.25">
      <c r="A29" s="51">
        <v>22</v>
      </c>
      <c r="B29" s="48" t="s">
        <v>81</v>
      </c>
      <c r="C29" s="48" t="s">
        <v>78</v>
      </c>
      <c r="D29" s="105">
        <v>120</v>
      </c>
      <c r="E29" s="48" t="s">
        <v>19</v>
      </c>
      <c r="F29" s="48" t="s">
        <v>79</v>
      </c>
      <c r="G29" s="72" t="s">
        <v>75</v>
      </c>
    </row>
    <row r="30" spans="1:9" s="15" customFormat="1" ht="28.5" customHeight="1" x14ac:dyDescent="0.25">
      <c r="A30" s="51">
        <v>23</v>
      </c>
      <c r="B30" s="48">
        <v>39100000</v>
      </c>
      <c r="C30" s="48" t="s">
        <v>80</v>
      </c>
      <c r="D30" s="105">
        <v>3400</v>
      </c>
      <c r="E30" s="48" t="s">
        <v>19</v>
      </c>
      <c r="F30" s="48" t="s">
        <v>79</v>
      </c>
      <c r="G30" s="72" t="s">
        <v>75</v>
      </c>
    </row>
    <row r="31" spans="1:9" s="15" customFormat="1" ht="25.5" x14ac:dyDescent="0.25">
      <c r="A31" s="51">
        <v>24</v>
      </c>
      <c r="B31" s="48">
        <v>45400000</v>
      </c>
      <c r="C31" s="48" t="s">
        <v>87</v>
      </c>
      <c r="D31" s="105">
        <v>4540</v>
      </c>
      <c r="E31" s="48" t="s">
        <v>19</v>
      </c>
      <c r="F31" s="48" t="s">
        <v>88</v>
      </c>
      <c r="G31" s="72" t="s">
        <v>75</v>
      </c>
    </row>
    <row r="32" spans="1:9" ht="25.5" x14ac:dyDescent="0.25">
      <c r="A32" s="51">
        <v>25</v>
      </c>
      <c r="B32" s="48">
        <v>80500000</v>
      </c>
      <c r="C32" s="66" t="s">
        <v>89</v>
      </c>
      <c r="D32" s="105">
        <v>1600</v>
      </c>
      <c r="E32" s="48" t="s">
        <v>19</v>
      </c>
      <c r="F32" s="48" t="s">
        <v>88</v>
      </c>
      <c r="G32" s="72" t="s">
        <v>75</v>
      </c>
      <c r="H32" s="15"/>
    </row>
    <row r="33" spans="1:8" s="15" customFormat="1" ht="25.5" x14ac:dyDescent="0.25">
      <c r="A33" s="51">
        <v>26</v>
      </c>
      <c r="B33" s="66">
        <v>79500000</v>
      </c>
      <c r="C33" s="103" t="s">
        <v>90</v>
      </c>
      <c r="D33" s="105">
        <v>1000</v>
      </c>
      <c r="E33" s="48" t="s">
        <v>19</v>
      </c>
      <c r="F33" s="48" t="s">
        <v>91</v>
      </c>
      <c r="G33" s="66" t="s">
        <v>75</v>
      </c>
    </row>
    <row r="34" spans="1:8" s="15" customFormat="1" ht="72" x14ac:dyDescent="0.25">
      <c r="A34" s="51">
        <v>27</v>
      </c>
      <c r="B34" s="48">
        <v>79800000</v>
      </c>
      <c r="C34" s="48" t="s">
        <v>52</v>
      </c>
      <c r="D34" s="105">
        <v>58</v>
      </c>
      <c r="E34" s="48" t="s">
        <v>19</v>
      </c>
      <c r="F34" s="48" t="s">
        <v>93</v>
      </c>
      <c r="G34" s="103" t="s">
        <v>94</v>
      </c>
    </row>
    <row r="35" spans="1:8" x14ac:dyDescent="0.25">
      <c r="A35" s="15"/>
      <c r="B35" s="15"/>
      <c r="C35" s="15"/>
      <c r="D35" s="15"/>
      <c r="E35" s="15"/>
      <c r="F35" s="15"/>
      <c r="G35" s="15" t="s">
        <v>75</v>
      </c>
      <c r="H35" s="15"/>
    </row>
    <row r="36" spans="1:8" x14ac:dyDescent="0.25">
      <c r="A36" s="15"/>
      <c r="B36" s="15"/>
      <c r="C36" s="15"/>
      <c r="D36" s="15"/>
      <c r="E36" s="15"/>
      <c r="F36" s="15"/>
      <c r="G36" s="15" t="s">
        <v>75</v>
      </c>
      <c r="H36" s="15"/>
    </row>
    <row r="37" spans="1:8" x14ac:dyDescent="0.25">
      <c r="A37" s="15"/>
      <c r="B37" s="15"/>
      <c r="C37" s="15"/>
      <c r="D37" s="15"/>
      <c r="E37" s="15"/>
      <c r="F37" s="15"/>
      <c r="G37" s="15" t="s">
        <v>75</v>
      </c>
      <c r="H37" s="15"/>
    </row>
    <row r="38" spans="1:8" x14ac:dyDescent="0.25">
      <c r="A38" s="15"/>
      <c r="B38" s="15"/>
      <c r="C38" s="15"/>
      <c r="D38" s="15"/>
      <c r="E38" s="15"/>
      <c r="F38" s="15"/>
      <c r="G38" s="15" t="s">
        <v>75</v>
      </c>
      <c r="H38" s="15"/>
    </row>
    <row r="39" spans="1:8" x14ac:dyDescent="0.25">
      <c r="A39" s="15"/>
      <c r="B39" s="15"/>
      <c r="C39" s="15"/>
      <c r="D39" s="15"/>
      <c r="E39" s="15"/>
      <c r="F39" s="15"/>
      <c r="G39" s="15" t="s">
        <v>75</v>
      </c>
      <c r="H39" s="15"/>
    </row>
    <row r="40" spans="1:8" x14ac:dyDescent="0.25">
      <c r="A40" s="15"/>
      <c r="B40" s="15"/>
      <c r="C40" s="15"/>
      <c r="D40" s="15"/>
      <c r="E40" s="15"/>
      <c r="F40" s="15"/>
      <c r="G40" s="15" t="s">
        <v>75</v>
      </c>
      <c r="H40" s="15"/>
    </row>
    <row r="41" spans="1:8" x14ac:dyDescent="0.25">
      <c r="A41" s="15"/>
      <c r="B41" s="15"/>
      <c r="C41" s="15"/>
      <c r="D41" s="15"/>
      <c r="E41" s="15"/>
      <c r="F41" s="15"/>
      <c r="G41" s="15" t="s">
        <v>76</v>
      </c>
      <c r="H41" s="15"/>
    </row>
    <row r="43" spans="1:8" x14ac:dyDescent="0.25">
      <c r="G43" t="s">
        <v>76</v>
      </c>
    </row>
    <row r="44" spans="1:8" x14ac:dyDescent="0.25">
      <c r="G44" t="s">
        <v>75</v>
      </c>
    </row>
    <row r="46" spans="1:8" x14ac:dyDescent="0.25">
      <c r="G46" t="s">
        <v>75</v>
      </c>
    </row>
    <row r="47" spans="1:8" x14ac:dyDescent="0.25">
      <c r="G47" t="s">
        <v>75</v>
      </c>
    </row>
    <row r="48" spans="1:8" x14ac:dyDescent="0.25">
      <c r="G48" t="s">
        <v>75</v>
      </c>
    </row>
    <row r="49" spans="7:7" x14ac:dyDescent="0.25">
      <c r="G49" t="s">
        <v>75</v>
      </c>
    </row>
    <row r="50" spans="7:7" x14ac:dyDescent="0.25">
      <c r="G50" t="s">
        <v>75</v>
      </c>
    </row>
    <row r="51" spans="7:7" x14ac:dyDescent="0.25">
      <c r="G51" t="s">
        <v>75</v>
      </c>
    </row>
    <row r="52" spans="7:7" x14ac:dyDescent="0.25">
      <c r="G52" t="s">
        <v>75</v>
      </c>
    </row>
    <row r="53" spans="7:7" x14ac:dyDescent="0.25">
      <c r="G53" t="s">
        <v>75</v>
      </c>
    </row>
    <row r="54" spans="7:7" x14ac:dyDescent="0.25">
      <c r="G54" t="s">
        <v>75</v>
      </c>
    </row>
    <row r="55" spans="7:7" x14ac:dyDescent="0.25">
      <c r="G55" t="s">
        <v>75</v>
      </c>
    </row>
  </sheetData>
  <autoFilter ref="A6:I41"/>
  <mergeCells count="7">
    <mergeCell ref="A7:C7"/>
    <mergeCell ref="A1:G1"/>
    <mergeCell ref="A2:D2"/>
    <mergeCell ref="E2:G2"/>
    <mergeCell ref="A3:D3"/>
    <mergeCell ref="E3:G3"/>
    <mergeCell ref="A4:E4"/>
  </mergeCells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H40" sqref="H40"/>
    </sheetView>
  </sheetViews>
  <sheetFormatPr defaultRowHeight="15" x14ac:dyDescent="0.25"/>
  <cols>
    <col min="1" max="1" width="4.85546875" customWidth="1"/>
    <col min="2" max="2" width="12.7109375" customWidth="1"/>
    <col min="3" max="3" width="35" customWidth="1"/>
    <col min="4" max="4" width="13.140625" customWidth="1"/>
    <col min="5" max="5" width="17.7109375" customWidth="1"/>
    <col min="6" max="6" width="18.140625" customWidth="1"/>
    <col min="7" max="7" width="20.28515625" customWidth="1"/>
    <col min="8" max="11" width="35.140625" customWidth="1"/>
  </cols>
  <sheetData>
    <row r="1" spans="1:8" ht="18.75" x14ac:dyDescent="0.25">
      <c r="A1" s="138" t="s">
        <v>53</v>
      </c>
      <c r="B1" s="138"/>
      <c r="C1" s="138"/>
      <c r="D1" s="138"/>
      <c r="E1" s="138"/>
      <c r="F1" s="138"/>
      <c r="G1" s="138"/>
      <c r="H1" s="15"/>
    </row>
    <row r="2" spans="1:8" ht="15.75" x14ac:dyDescent="0.25">
      <c r="A2" s="139" t="s">
        <v>68</v>
      </c>
      <c r="B2" s="139"/>
      <c r="C2" s="139"/>
      <c r="D2" s="139"/>
      <c r="E2" s="139" t="s">
        <v>0</v>
      </c>
      <c r="F2" s="139"/>
      <c r="G2" s="139"/>
      <c r="H2" s="15"/>
    </row>
    <row r="3" spans="1:8" ht="50.25" customHeight="1" x14ac:dyDescent="0.25">
      <c r="A3" s="140" t="s">
        <v>73</v>
      </c>
      <c r="B3" s="140"/>
      <c r="C3" s="140"/>
      <c r="D3" s="140"/>
      <c r="E3" s="140" t="s">
        <v>2</v>
      </c>
      <c r="F3" s="140"/>
      <c r="G3" s="140"/>
      <c r="H3" s="15"/>
    </row>
    <row r="4" spans="1:8" ht="33.75" customHeight="1" x14ac:dyDescent="0.25">
      <c r="A4" s="139" t="s">
        <v>3</v>
      </c>
      <c r="B4" s="139"/>
      <c r="C4" s="139"/>
      <c r="D4" s="139"/>
      <c r="E4" s="139"/>
      <c r="F4" s="90">
        <f>SUM(D8:D36)</f>
        <v>188321</v>
      </c>
      <c r="G4" s="109" t="s">
        <v>4</v>
      </c>
      <c r="H4" s="92"/>
    </row>
    <row r="5" spans="1:8" ht="38.25" x14ac:dyDescent="0.25">
      <c r="A5" s="93" t="s">
        <v>5</v>
      </c>
      <c r="B5" s="94" t="s">
        <v>6</v>
      </c>
      <c r="C5" s="94" t="s">
        <v>7</v>
      </c>
      <c r="D5" s="94" t="s">
        <v>8</v>
      </c>
      <c r="E5" s="94" t="s">
        <v>9</v>
      </c>
      <c r="F5" s="94" t="s">
        <v>10</v>
      </c>
      <c r="G5" s="94" t="s">
        <v>11</v>
      </c>
      <c r="H5" s="15"/>
    </row>
    <row r="6" spans="1:8" x14ac:dyDescent="0.25">
      <c r="A6" s="95">
        <v>1</v>
      </c>
      <c r="B6" s="95">
        <f t="shared" ref="B6:G6" si="0">A6+1</f>
        <v>2</v>
      </c>
      <c r="C6" s="95">
        <f t="shared" si="0"/>
        <v>3</v>
      </c>
      <c r="D6" s="6">
        <f t="shared" si="0"/>
        <v>4</v>
      </c>
      <c r="E6" s="95">
        <f t="shared" si="0"/>
        <v>5</v>
      </c>
      <c r="F6" s="95">
        <f t="shared" si="0"/>
        <v>6</v>
      </c>
      <c r="G6" s="95">
        <f t="shared" si="0"/>
        <v>7</v>
      </c>
      <c r="H6" s="15"/>
    </row>
    <row r="7" spans="1:8" ht="39" customHeight="1" x14ac:dyDescent="0.25">
      <c r="A7" s="136" t="s">
        <v>12</v>
      </c>
      <c r="B7" s="137"/>
      <c r="C7" s="137"/>
      <c r="D7" s="96"/>
      <c r="E7" s="97"/>
      <c r="F7" s="97"/>
      <c r="G7" s="98"/>
      <c r="H7" s="99"/>
    </row>
    <row r="8" spans="1:8" ht="33" customHeight="1" x14ac:dyDescent="0.25">
      <c r="A8" s="51">
        <v>1</v>
      </c>
      <c r="B8" s="48" t="s">
        <v>13</v>
      </c>
      <c r="C8" s="110" t="s">
        <v>14</v>
      </c>
      <c r="D8" s="104">
        <f>20000-13000</f>
        <v>7000</v>
      </c>
      <c r="E8" s="48" t="s">
        <v>15</v>
      </c>
      <c r="F8" s="48" t="s">
        <v>16</v>
      </c>
      <c r="G8" s="50"/>
      <c r="H8" s="99"/>
    </row>
    <row r="9" spans="1:8" ht="30.75" customHeight="1" x14ac:dyDescent="0.25">
      <c r="A9" s="51">
        <v>2</v>
      </c>
      <c r="B9" s="48" t="s">
        <v>17</v>
      </c>
      <c r="C9" s="110" t="s">
        <v>18</v>
      </c>
      <c r="D9" s="104">
        <f>4000-2300</f>
        <v>1700</v>
      </c>
      <c r="E9" s="48" t="s">
        <v>19</v>
      </c>
      <c r="F9" s="48" t="s">
        <v>16</v>
      </c>
      <c r="G9" s="50"/>
      <c r="H9" s="15"/>
    </row>
    <row r="10" spans="1:8" ht="30.75" customHeight="1" x14ac:dyDescent="0.25">
      <c r="A10" s="51">
        <v>3</v>
      </c>
      <c r="B10" s="48">
        <v>24100000</v>
      </c>
      <c r="C10" s="110" t="s">
        <v>28</v>
      </c>
      <c r="D10" s="104">
        <f>3000-2000</f>
        <v>1000</v>
      </c>
      <c r="E10" s="48" t="s">
        <v>19</v>
      </c>
      <c r="F10" s="48" t="s">
        <v>16</v>
      </c>
      <c r="G10" s="50"/>
      <c r="H10" s="15"/>
    </row>
    <row r="11" spans="1:8" ht="53.25" customHeight="1" x14ac:dyDescent="0.25">
      <c r="A11" s="51">
        <v>4</v>
      </c>
      <c r="B11" s="48">
        <v>30100000</v>
      </c>
      <c r="C11" s="110" t="s">
        <v>29</v>
      </c>
      <c r="D11" s="104">
        <f>2000-1400</f>
        <v>600</v>
      </c>
      <c r="E11" s="48" t="s">
        <v>19</v>
      </c>
      <c r="F11" s="48" t="s">
        <v>16</v>
      </c>
      <c r="G11" s="48"/>
      <c r="H11" s="15"/>
    </row>
    <row r="12" spans="1:8" s="15" customFormat="1" ht="53.25" customHeight="1" x14ac:dyDescent="0.25">
      <c r="A12" s="51">
        <v>5</v>
      </c>
      <c r="B12" s="48" t="s">
        <v>84</v>
      </c>
      <c r="C12" s="110" t="s">
        <v>85</v>
      </c>
      <c r="D12" s="104">
        <v>1600</v>
      </c>
      <c r="E12" s="48" t="s">
        <v>19</v>
      </c>
      <c r="F12" s="48" t="s">
        <v>86</v>
      </c>
      <c r="G12" s="81"/>
    </row>
    <row r="13" spans="1:8" s="15" customFormat="1" ht="66.75" customHeight="1" x14ac:dyDescent="0.25">
      <c r="A13" s="51">
        <v>6</v>
      </c>
      <c r="B13" s="48" t="s">
        <v>30</v>
      </c>
      <c r="C13" s="110" t="s">
        <v>31</v>
      </c>
      <c r="D13" s="104">
        <f>7000-3700</f>
        <v>3300</v>
      </c>
      <c r="E13" s="48" t="s">
        <v>32</v>
      </c>
      <c r="F13" s="48" t="s">
        <v>16</v>
      </c>
      <c r="G13" s="50"/>
    </row>
    <row r="14" spans="1:8" ht="43.5" customHeight="1" x14ac:dyDescent="0.25">
      <c r="A14" s="51">
        <v>7</v>
      </c>
      <c r="B14" s="48" t="s">
        <v>37</v>
      </c>
      <c r="C14" s="110" t="s">
        <v>38</v>
      </c>
      <c r="D14" s="104">
        <f>85000-50000</f>
        <v>35000</v>
      </c>
      <c r="E14" s="48" t="s">
        <v>32</v>
      </c>
      <c r="F14" s="48" t="s">
        <v>16</v>
      </c>
      <c r="G14" s="48"/>
      <c r="H14" s="15"/>
    </row>
    <row r="15" spans="1:8" ht="41.25" customHeight="1" x14ac:dyDescent="0.25">
      <c r="A15" s="51">
        <v>8</v>
      </c>
      <c r="B15" s="52">
        <v>33600000</v>
      </c>
      <c r="C15" s="110" t="s">
        <v>39</v>
      </c>
      <c r="D15" s="104">
        <v>95000</v>
      </c>
      <c r="E15" s="48" t="s">
        <v>32</v>
      </c>
      <c r="F15" s="48" t="s">
        <v>16</v>
      </c>
      <c r="G15" s="48"/>
      <c r="H15" s="15"/>
    </row>
    <row r="16" spans="1:8" s="15" customFormat="1" ht="54" customHeight="1" x14ac:dyDescent="0.25">
      <c r="A16" s="51">
        <v>9</v>
      </c>
      <c r="B16" s="53" t="s">
        <v>40</v>
      </c>
      <c r="C16" s="110" t="s">
        <v>41</v>
      </c>
      <c r="D16" s="104">
        <f>5000-4100+2820</f>
        <v>3720</v>
      </c>
      <c r="E16" s="48" t="s">
        <v>19</v>
      </c>
      <c r="F16" s="48" t="s">
        <v>16</v>
      </c>
      <c r="G16" s="48"/>
    </row>
    <row r="17" spans="1:9" ht="30" customHeight="1" x14ac:dyDescent="0.25">
      <c r="A17" s="51">
        <v>10</v>
      </c>
      <c r="B17" s="53" t="s">
        <v>44</v>
      </c>
      <c r="C17" s="110" t="s">
        <v>45</v>
      </c>
      <c r="D17" s="104">
        <v>3000</v>
      </c>
      <c r="E17" s="48" t="s">
        <v>19</v>
      </c>
      <c r="F17" s="48" t="s">
        <v>16</v>
      </c>
      <c r="G17" s="48"/>
      <c r="H17" s="15"/>
    </row>
    <row r="18" spans="1:9" ht="70.5" customHeight="1" x14ac:dyDescent="0.25">
      <c r="A18" s="51">
        <v>11</v>
      </c>
      <c r="B18" s="53" t="s">
        <v>46</v>
      </c>
      <c r="C18" s="110" t="s">
        <v>47</v>
      </c>
      <c r="D18" s="104">
        <v>1200</v>
      </c>
      <c r="E18" s="48" t="s">
        <v>19</v>
      </c>
      <c r="F18" s="48" t="s">
        <v>16</v>
      </c>
      <c r="G18" s="55" t="s">
        <v>95</v>
      </c>
      <c r="H18" s="15"/>
    </row>
    <row r="19" spans="1:9" s="15" customFormat="1" ht="35.25" customHeight="1" x14ac:dyDescent="0.25">
      <c r="A19" s="51">
        <v>12</v>
      </c>
      <c r="B19" s="53" t="s">
        <v>49</v>
      </c>
      <c r="C19" s="110" t="s">
        <v>50</v>
      </c>
      <c r="D19" s="104">
        <f>2000+1800</f>
        <v>3800</v>
      </c>
      <c r="E19" s="48" t="s">
        <v>19</v>
      </c>
      <c r="F19" s="48" t="s">
        <v>16</v>
      </c>
      <c r="G19" s="48"/>
      <c r="H19" s="46"/>
    </row>
    <row r="20" spans="1:9" s="15" customFormat="1" ht="44.25" customHeight="1" x14ac:dyDescent="0.25">
      <c r="A20" s="51">
        <v>13</v>
      </c>
      <c r="B20" s="48">
        <v>79800000</v>
      </c>
      <c r="C20" s="110" t="s">
        <v>52</v>
      </c>
      <c r="D20" s="104">
        <f>15000-8000-D34</f>
        <v>6942</v>
      </c>
      <c r="E20" s="48" t="s">
        <v>32</v>
      </c>
      <c r="F20" s="48" t="s">
        <v>16</v>
      </c>
      <c r="G20" s="48"/>
    </row>
    <row r="21" spans="1:9" ht="30.75" customHeight="1" x14ac:dyDescent="0.25">
      <c r="A21" s="51">
        <v>14</v>
      </c>
      <c r="B21" s="48">
        <v>64200000</v>
      </c>
      <c r="C21" s="110" t="s">
        <v>54</v>
      </c>
      <c r="D21" s="104">
        <v>500</v>
      </c>
      <c r="E21" s="48" t="s">
        <v>19</v>
      </c>
      <c r="F21" s="48" t="s">
        <v>16</v>
      </c>
      <c r="G21" s="67"/>
      <c r="H21" s="15"/>
    </row>
    <row r="22" spans="1:9" ht="32.25" customHeight="1" x14ac:dyDescent="0.25">
      <c r="A22" s="51">
        <v>15</v>
      </c>
      <c r="B22" s="48">
        <v>79700000</v>
      </c>
      <c r="C22" s="110" t="s">
        <v>55</v>
      </c>
      <c r="D22" s="104">
        <f>2000-300</f>
        <v>1700</v>
      </c>
      <c r="E22" s="48" t="s">
        <v>19</v>
      </c>
      <c r="F22" s="48" t="s">
        <v>16</v>
      </c>
      <c r="G22" s="67"/>
      <c r="H22" s="15"/>
    </row>
    <row r="23" spans="1:9" s="15" customFormat="1" ht="32.25" customHeight="1" x14ac:dyDescent="0.25">
      <c r="A23" s="51">
        <v>16</v>
      </c>
      <c r="B23" s="48">
        <v>79900000</v>
      </c>
      <c r="C23" s="110" t="s">
        <v>82</v>
      </c>
      <c r="D23" s="104">
        <f>3921+900</f>
        <v>4821</v>
      </c>
      <c r="E23" s="48" t="s">
        <v>19</v>
      </c>
      <c r="F23" s="48" t="s">
        <v>92</v>
      </c>
      <c r="G23" s="67"/>
    </row>
    <row r="24" spans="1:9" ht="29.25" customHeight="1" x14ac:dyDescent="0.25">
      <c r="A24" s="51">
        <v>17</v>
      </c>
      <c r="B24" s="48">
        <v>39700000</v>
      </c>
      <c r="C24" s="110" t="s">
        <v>56</v>
      </c>
      <c r="D24" s="104">
        <v>900</v>
      </c>
      <c r="E24" s="48" t="s">
        <v>19</v>
      </c>
      <c r="F24" s="48" t="s">
        <v>16</v>
      </c>
      <c r="G24" s="67"/>
      <c r="H24" s="15"/>
    </row>
    <row r="25" spans="1:9" s="25" customFormat="1" ht="34.5" customHeight="1" x14ac:dyDescent="0.25">
      <c r="A25" s="51">
        <v>18</v>
      </c>
      <c r="B25" s="48">
        <v>79300000</v>
      </c>
      <c r="C25" s="110" t="s">
        <v>61</v>
      </c>
      <c r="D25" s="104">
        <v>1000</v>
      </c>
      <c r="E25" s="48" t="s">
        <v>19</v>
      </c>
      <c r="F25" s="48" t="s">
        <v>62</v>
      </c>
      <c r="G25" s="100"/>
      <c r="H25" s="32"/>
      <c r="I25" s="33"/>
    </row>
    <row r="26" spans="1:9" s="15" customFormat="1" ht="33" customHeight="1" x14ac:dyDescent="0.25">
      <c r="A26" s="51">
        <v>19</v>
      </c>
      <c r="B26" s="48">
        <v>30200000</v>
      </c>
      <c r="C26" s="110" t="s">
        <v>64</v>
      </c>
      <c r="D26" s="104">
        <v>200</v>
      </c>
      <c r="E26" s="48" t="s">
        <v>19</v>
      </c>
      <c r="F26" s="48" t="s">
        <v>65</v>
      </c>
      <c r="G26" s="48"/>
    </row>
    <row r="27" spans="1:9" ht="27.75" customHeight="1" x14ac:dyDescent="0.25">
      <c r="A27" s="51">
        <v>20</v>
      </c>
      <c r="B27" s="48">
        <v>92100000</v>
      </c>
      <c r="C27" s="110" t="s">
        <v>69</v>
      </c>
      <c r="D27" s="105">
        <v>250</v>
      </c>
      <c r="E27" s="48" t="s">
        <v>19</v>
      </c>
      <c r="F27" s="48" t="s">
        <v>70</v>
      </c>
      <c r="G27" s="67"/>
      <c r="H27" s="15"/>
    </row>
    <row r="28" spans="1:9" ht="33.75" customHeight="1" x14ac:dyDescent="0.25">
      <c r="A28" s="51">
        <v>21</v>
      </c>
      <c r="B28" s="48" t="s">
        <v>71</v>
      </c>
      <c r="C28" s="110" t="s">
        <v>72</v>
      </c>
      <c r="D28" s="105">
        <v>300</v>
      </c>
      <c r="E28" s="48" t="s">
        <v>19</v>
      </c>
      <c r="F28" s="48" t="s">
        <v>74</v>
      </c>
      <c r="G28" s="67" t="s">
        <v>75</v>
      </c>
      <c r="H28" s="15"/>
    </row>
    <row r="29" spans="1:9" s="15" customFormat="1" ht="30.75" customHeight="1" x14ac:dyDescent="0.25">
      <c r="A29" s="51">
        <v>22</v>
      </c>
      <c r="B29" s="48" t="s">
        <v>81</v>
      </c>
      <c r="C29" s="110" t="s">
        <v>78</v>
      </c>
      <c r="D29" s="105">
        <v>120</v>
      </c>
      <c r="E29" s="48" t="s">
        <v>19</v>
      </c>
      <c r="F29" s="48" t="s">
        <v>79</v>
      </c>
      <c r="G29" s="72" t="s">
        <v>75</v>
      </c>
    </row>
    <row r="30" spans="1:9" s="15" customFormat="1" ht="28.5" customHeight="1" x14ac:dyDescent="0.25">
      <c r="A30" s="51">
        <v>23</v>
      </c>
      <c r="B30" s="48">
        <v>39100000</v>
      </c>
      <c r="C30" s="110" t="s">
        <v>80</v>
      </c>
      <c r="D30" s="105">
        <v>3400</v>
      </c>
      <c r="E30" s="48" t="s">
        <v>19</v>
      </c>
      <c r="F30" s="48" t="s">
        <v>79</v>
      </c>
      <c r="G30" s="72" t="s">
        <v>75</v>
      </c>
    </row>
    <row r="31" spans="1:9" s="15" customFormat="1" ht="25.5" x14ac:dyDescent="0.25">
      <c r="A31" s="51">
        <v>24</v>
      </c>
      <c r="B31" s="48">
        <v>45400000</v>
      </c>
      <c r="C31" s="110" t="s">
        <v>87</v>
      </c>
      <c r="D31" s="105">
        <v>4540</v>
      </c>
      <c r="E31" s="48" t="s">
        <v>19</v>
      </c>
      <c r="F31" s="48" t="s">
        <v>88</v>
      </c>
      <c r="G31" s="72" t="s">
        <v>75</v>
      </c>
    </row>
    <row r="32" spans="1:9" ht="25.5" x14ac:dyDescent="0.25">
      <c r="A32" s="51">
        <v>25</v>
      </c>
      <c r="B32" s="48">
        <v>80500000</v>
      </c>
      <c r="C32" s="111" t="s">
        <v>89</v>
      </c>
      <c r="D32" s="105">
        <v>1600</v>
      </c>
      <c r="E32" s="48" t="s">
        <v>19</v>
      </c>
      <c r="F32" s="48" t="s">
        <v>88</v>
      </c>
      <c r="G32" s="72" t="s">
        <v>75</v>
      </c>
      <c r="H32" s="15"/>
    </row>
    <row r="33" spans="1:8" s="15" customFormat="1" ht="25.5" x14ac:dyDescent="0.25">
      <c r="A33" s="51">
        <v>26</v>
      </c>
      <c r="B33" s="66">
        <v>79500000</v>
      </c>
      <c r="C33" s="112" t="s">
        <v>90</v>
      </c>
      <c r="D33" s="105">
        <v>1000</v>
      </c>
      <c r="E33" s="48" t="s">
        <v>19</v>
      </c>
      <c r="F33" s="48" t="s">
        <v>91</v>
      </c>
      <c r="G33" s="66" t="s">
        <v>75</v>
      </c>
    </row>
    <row r="34" spans="1:8" s="15" customFormat="1" ht="72" x14ac:dyDescent="0.25">
      <c r="A34" s="51">
        <v>27</v>
      </c>
      <c r="B34" s="48">
        <v>79800000</v>
      </c>
      <c r="C34" s="110" t="s">
        <v>52</v>
      </c>
      <c r="D34" s="105">
        <v>58</v>
      </c>
      <c r="E34" s="48" t="s">
        <v>19</v>
      </c>
      <c r="F34" s="48" t="s">
        <v>93</v>
      </c>
      <c r="G34" s="103" t="s">
        <v>94</v>
      </c>
    </row>
    <row r="35" spans="1:8" s="15" customFormat="1" ht="25.5" x14ac:dyDescent="0.25">
      <c r="A35" s="82">
        <v>28</v>
      </c>
      <c r="B35" s="77" t="s">
        <v>35</v>
      </c>
      <c r="C35" s="113" t="s">
        <v>97</v>
      </c>
      <c r="D35" s="107">
        <v>1070</v>
      </c>
      <c r="E35" s="77" t="s">
        <v>19</v>
      </c>
      <c r="F35" s="77" t="s">
        <v>93</v>
      </c>
      <c r="G35" s="101"/>
    </row>
    <row r="36" spans="1:8" ht="36" x14ac:dyDescent="0.25">
      <c r="A36" s="82">
        <v>29</v>
      </c>
      <c r="B36" s="77">
        <v>34300000</v>
      </c>
      <c r="C36" s="114" t="s">
        <v>96</v>
      </c>
      <c r="D36" s="115">
        <v>3000</v>
      </c>
      <c r="E36" s="77" t="s">
        <v>19</v>
      </c>
      <c r="F36" s="77" t="s">
        <v>93</v>
      </c>
      <c r="G36" s="82" t="s">
        <v>75</v>
      </c>
      <c r="H36" s="15"/>
    </row>
    <row r="37" spans="1:8" x14ac:dyDescent="0.25">
      <c r="A37" s="15"/>
      <c r="B37" s="15"/>
      <c r="C37" s="15"/>
      <c r="D37" s="15"/>
      <c r="E37" s="15"/>
      <c r="F37" s="15"/>
      <c r="G37" s="15" t="s">
        <v>75</v>
      </c>
      <c r="H37" s="15"/>
    </row>
    <row r="38" spans="1:8" x14ac:dyDescent="0.25">
      <c r="A38" s="15"/>
      <c r="B38" s="15"/>
      <c r="C38" s="15"/>
      <c r="D38" s="15"/>
      <c r="E38" s="15"/>
      <c r="F38" s="15"/>
      <c r="G38" s="15" t="s">
        <v>75</v>
      </c>
      <c r="H38" s="15"/>
    </row>
    <row r="39" spans="1:8" x14ac:dyDescent="0.25">
      <c r="A39" s="15"/>
      <c r="B39" s="15"/>
      <c r="C39" s="15"/>
      <c r="D39" s="15"/>
      <c r="E39" s="15"/>
      <c r="F39" s="15"/>
      <c r="G39" s="15" t="s">
        <v>75</v>
      </c>
      <c r="H39" s="15"/>
    </row>
    <row r="40" spans="1:8" x14ac:dyDescent="0.25">
      <c r="A40" s="15"/>
      <c r="B40" s="15"/>
      <c r="C40" s="15"/>
      <c r="D40" s="15"/>
      <c r="E40" s="15"/>
      <c r="F40" s="15"/>
      <c r="G40" s="15" t="s">
        <v>75</v>
      </c>
      <c r="H40" s="15"/>
    </row>
    <row r="41" spans="1:8" x14ac:dyDescent="0.25">
      <c r="A41" s="15"/>
      <c r="B41" s="15"/>
      <c r="C41" s="15"/>
      <c r="D41" s="15"/>
      <c r="E41" s="15"/>
      <c r="F41" s="15"/>
      <c r="G41" s="15" t="s">
        <v>76</v>
      </c>
      <c r="H41" s="15"/>
    </row>
    <row r="43" spans="1:8" x14ac:dyDescent="0.25">
      <c r="G43" t="s">
        <v>76</v>
      </c>
    </row>
    <row r="44" spans="1:8" x14ac:dyDescent="0.25">
      <c r="G44" t="s">
        <v>75</v>
      </c>
    </row>
    <row r="46" spans="1:8" x14ac:dyDescent="0.25">
      <c r="G46" t="s">
        <v>75</v>
      </c>
    </row>
    <row r="47" spans="1:8" x14ac:dyDescent="0.25">
      <c r="G47" t="s">
        <v>75</v>
      </c>
    </row>
    <row r="48" spans="1:8" x14ac:dyDescent="0.25">
      <c r="G48" t="s">
        <v>75</v>
      </c>
    </row>
    <row r="49" spans="7:7" x14ac:dyDescent="0.25">
      <c r="G49" t="s">
        <v>75</v>
      </c>
    </row>
    <row r="50" spans="7:7" x14ac:dyDescent="0.25">
      <c r="G50" t="s">
        <v>75</v>
      </c>
    </row>
    <row r="51" spans="7:7" x14ac:dyDescent="0.25">
      <c r="G51" t="s">
        <v>75</v>
      </c>
    </row>
    <row r="52" spans="7:7" x14ac:dyDescent="0.25">
      <c r="G52" t="s">
        <v>75</v>
      </c>
    </row>
    <row r="53" spans="7:7" x14ac:dyDescent="0.25">
      <c r="G53" t="s">
        <v>75</v>
      </c>
    </row>
    <row r="54" spans="7:7" x14ac:dyDescent="0.25">
      <c r="G54" t="s">
        <v>75</v>
      </c>
    </row>
    <row r="55" spans="7:7" x14ac:dyDescent="0.25">
      <c r="G55" t="s">
        <v>75</v>
      </c>
    </row>
  </sheetData>
  <autoFilter ref="A6:I41"/>
  <mergeCells count="7">
    <mergeCell ref="A7:C7"/>
    <mergeCell ref="A1:G1"/>
    <mergeCell ref="A2:D2"/>
    <mergeCell ref="E2:G2"/>
    <mergeCell ref="A3:D3"/>
    <mergeCell ref="E3:G3"/>
    <mergeCell ref="A4:E4"/>
  </mergeCells>
  <pageMargins left="0.7" right="0.7" top="0.75" bottom="0.75" header="0.3" footer="0.3"/>
  <pageSetup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D14" sqref="D14"/>
    </sheetView>
  </sheetViews>
  <sheetFormatPr defaultRowHeight="15" x14ac:dyDescent="0.25"/>
  <cols>
    <col min="1" max="1" width="4.85546875" customWidth="1"/>
    <col min="2" max="2" width="12.7109375" customWidth="1"/>
    <col min="3" max="3" width="35" customWidth="1"/>
    <col min="4" max="4" width="13.140625" customWidth="1"/>
    <col min="5" max="5" width="17.7109375" customWidth="1"/>
    <col min="6" max="6" width="18.140625" customWidth="1"/>
    <col min="7" max="7" width="20.28515625" customWidth="1"/>
    <col min="8" max="11" width="35.140625" customWidth="1"/>
  </cols>
  <sheetData>
    <row r="1" spans="1:8" ht="18.75" x14ac:dyDescent="0.25">
      <c r="A1" s="138" t="s">
        <v>53</v>
      </c>
      <c r="B1" s="138"/>
      <c r="C1" s="138"/>
      <c r="D1" s="138"/>
      <c r="E1" s="138"/>
      <c r="F1" s="138"/>
      <c r="G1" s="138"/>
      <c r="H1" s="15"/>
    </row>
    <row r="2" spans="1:8" ht="15.75" x14ac:dyDescent="0.25">
      <c r="A2" s="139" t="s">
        <v>68</v>
      </c>
      <c r="B2" s="139"/>
      <c r="C2" s="139"/>
      <c r="D2" s="139"/>
      <c r="E2" s="139" t="s">
        <v>0</v>
      </c>
      <c r="F2" s="139"/>
      <c r="G2" s="139"/>
      <c r="H2" s="15"/>
    </row>
    <row r="3" spans="1:8" ht="50.25" customHeight="1" x14ac:dyDescent="0.25">
      <c r="A3" s="140" t="s">
        <v>73</v>
      </c>
      <c r="B3" s="140"/>
      <c r="C3" s="140"/>
      <c r="D3" s="140"/>
      <c r="E3" s="140" t="s">
        <v>2</v>
      </c>
      <c r="F3" s="140"/>
      <c r="G3" s="140"/>
      <c r="H3" s="15"/>
    </row>
    <row r="4" spans="1:8" ht="33.75" customHeight="1" x14ac:dyDescent="0.25">
      <c r="A4" s="139" t="s">
        <v>3</v>
      </c>
      <c r="B4" s="139"/>
      <c r="C4" s="139"/>
      <c r="D4" s="139"/>
      <c r="E4" s="139"/>
      <c r="F4" s="90">
        <f>SUM(D8:D36)</f>
        <v>188321</v>
      </c>
      <c r="G4" s="116" t="s">
        <v>4</v>
      </c>
      <c r="H4" s="92"/>
    </row>
    <row r="5" spans="1:8" ht="38.25" x14ac:dyDescent="0.25">
      <c r="A5" s="93" t="s">
        <v>5</v>
      </c>
      <c r="B5" s="94" t="s">
        <v>6</v>
      </c>
      <c r="C5" s="94" t="s">
        <v>7</v>
      </c>
      <c r="D5" s="94" t="s">
        <v>8</v>
      </c>
      <c r="E5" s="94" t="s">
        <v>9</v>
      </c>
      <c r="F5" s="94" t="s">
        <v>10</v>
      </c>
      <c r="G5" s="94" t="s">
        <v>11</v>
      </c>
      <c r="H5" s="15"/>
    </row>
    <row r="6" spans="1:8" x14ac:dyDescent="0.25">
      <c r="A6" s="95">
        <v>1</v>
      </c>
      <c r="B6" s="95">
        <f t="shared" ref="B6:G6" si="0">A6+1</f>
        <v>2</v>
      </c>
      <c r="C6" s="95">
        <f t="shared" si="0"/>
        <v>3</v>
      </c>
      <c r="D6" s="6">
        <f t="shared" si="0"/>
        <v>4</v>
      </c>
      <c r="E6" s="95">
        <f t="shared" si="0"/>
        <v>5</v>
      </c>
      <c r="F6" s="95">
        <f t="shared" si="0"/>
        <v>6</v>
      </c>
      <c r="G6" s="95">
        <f t="shared" si="0"/>
        <v>7</v>
      </c>
      <c r="H6" s="15"/>
    </row>
    <row r="7" spans="1:8" ht="39" customHeight="1" x14ac:dyDescent="0.25">
      <c r="A7" s="136" t="s">
        <v>12</v>
      </c>
      <c r="B7" s="137"/>
      <c r="C7" s="137"/>
      <c r="D7" s="96"/>
      <c r="E7" s="97"/>
      <c r="F7" s="97"/>
      <c r="G7" s="98"/>
      <c r="H7" s="99"/>
    </row>
    <row r="8" spans="1:8" ht="33" customHeight="1" x14ac:dyDescent="0.25">
      <c r="A8" s="51">
        <v>1</v>
      </c>
      <c r="B8" s="48" t="s">
        <v>13</v>
      </c>
      <c r="C8" s="110" t="s">
        <v>14</v>
      </c>
      <c r="D8" s="104">
        <f>20000-13000</f>
        <v>7000</v>
      </c>
      <c r="E8" s="48" t="s">
        <v>15</v>
      </c>
      <c r="F8" s="48" t="s">
        <v>16</v>
      </c>
      <c r="G8" s="50"/>
      <c r="H8" s="99"/>
    </row>
    <row r="9" spans="1:8" ht="30.75" customHeight="1" x14ac:dyDescent="0.25">
      <c r="A9" s="51">
        <v>2</v>
      </c>
      <c r="B9" s="48" t="s">
        <v>17</v>
      </c>
      <c r="C9" s="110" t="s">
        <v>18</v>
      </c>
      <c r="D9" s="104">
        <f>4000-2300</f>
        <v>1700</v>
      </c>
      <c r="E9" s="48" t="s">
        <v>19</v>
      </c>
      <c r="F9" s="48" t="s">
        <v>16</v>
      </c>
      <c r="G9" s="50"/>
      <c r="H9" s="15"/>
    </row>
    <row r="10" spans="1:8" ht="30.75" customHeight="1" x14ac:dyDescent="0.25">
      <c r="A10" s="51">
        <v>3</v>
      </c>
      <c r="B10" s="48">
        <v>24100000</v>
      </c>
      <c r="C10" s="110" t="s">
        <v>28</v>
      </c>
      <c r="D10" s="104">
        <f>3000-2000</f>
        <v>1000</v>
      </c>
      <c r="E10" s="48" t="s">
        <v>19</v>
      </c>
      <c r="F10" s="48" t="s">
        <v>16</v>
      </c>
      <c r="G10" s="50"/>
      <c r="H10" s="15"/>
    </row>
    <row r="11" spans="1:8" ht="53.25" customHeight="1" x14ac:dyDescent="0.25">
      <c r="A11" s="51">
        <v>4</v>
      </c>
      <c r="B11" s="48">
        <v>30100000</v>
      </c>
      <c r="C11" s="110" t="s">
        <v>29</v>
      </c>
      <c r="D11" s="104">
        <f>2000-1400</f>
        <v>600</v>
      </c>
      <c r="E11" s="48" t="s">
        <v>19</v>
      </c>
      <c r="F11" s="48" t="s">
        <v>16</v>
      </c>
      <c r="G11" s="48"/>
      <c r="H11" s="15"/>
    </row>
    <row r="12" spans="1:8" s="15" customFormat="1" ht="53.25" customHeight="1" x14ac:dyDescent="0.25">
      <c r="A12" s="51">
        <v>5</v>
      </c>
      <c r="B12" s="48" t="s">
        <v>84</v>
      </c>
      <c r="C12" s="110" t="s">
        <v>85</v>
      </c>
      <c r="D12" s="104">
        <v>1600</v>
      </c>
      <c r="E12" s="48" t="s">
        <v>19</v>
      </c>
      <c r="F12" s="48" t="s">
        <v>86</v>
      </c>
      <c r="G12" s="81"/>
    </row>
    <row r="13" spans="1:8" s="15" customFormat="1" ht="66.75" customHeight="1" x14ac:dyDescent="0.25">
      <c r="A13" s="51">
        <v>6</v>
      </c>
      <c r="B13" s="48" t="s">
        <v>30</v>
      </c>
      <c r="C13" s="110" t="s">
        <v>31</v>
      </c>
      <c r="D13" s="104">
        <f>7000-3700</f>
        <v>3300</v>
      </c>
      <c r="E13" s="48" t="s">
        <v>32</v>
      </c>
      <c r="F13" s="48" t="s">
        <v>16</v>
      </c>
      <c r="G13" s="50"/>
    </row>
    <row r="14" spans="1:8" ht="43.5" customHeight="1" x14ac:dyDescent="0.25">
      <c r="A14" s="76">
        <v>7</v>
      </c>
      <c r="B14" s="77" t="s">
        <v>37</v>
      </c>
      <c r="C14" s="113" t="s">
        <v>38</v>
      </c>
      <c r="D14" s="106">
        <f>85000-50000-4721</f>
        <v>30279</v>
      </c>
      <c r="E14" s="77" t="s">
        <v>32</v>
      </c>
      <c r="F14" s="77" t="s">
        <v>16</v>
      </c>
      <c r="G14" s="77"/>
      <c r="H14" s="15"/>
    </row>
    <row r="15" spans="1:8" ht="41.25" customHeight="1" x14ac:dyDescent="0.25">
      <c r="A15" s="76">
        <v>8</v>
      </c>
      <c r="B15" s="118">
        <v>33600000</v>
      </c>
      <c r="C15" s="113" t="s">
        <v>39</v>
      </c>
      <c r="D15" s="106">
        <f>95000+4721</f>
        <v>99721</v>
      </c>
      <c r="E15" s="77" t="s">
        <v>32</v>
      </c>
      <c r="F15" s="77" t="s">
        <v>16</v>
      </c>
      <c r="G15" s="77"/>
      <c r="H15" s="15"/>
    </row>
    <row r="16" spans="1:8" s="15" customFormat="1" ht="54" customHeight="1" x14ac:dyDescent="0.25">
      <c r="A16" s="51">
        <v>9</v>
      </c>
      <c r="B16" s="53" t="s">
        <v>40</v>
      </c>
      <c r="C16" s="110" t="s">
        <v>41</v>
      </c>
      <c r="D16" s="104">
        <f>5000-4100+2820</f>
        <v>3720</v>
      </c>
      <c r="E16" s="48" t="s">
        <v>19</v>
      </c>
      <c r="F16" s="48" t="s">
        <v>16</v>
      </c>
      <c r="G16" s="48"/>
    </row>
    <row r="17" spans="1:9" ht="30" customHeight="1" x14ac:dyDescent="0.25">
      <c r="A17" s="51">
        <v>10</v>
      </c>
      <c r="B17" s="53" t="s">
        <v>44</v>
      </c>
      <c r="C17" s="110" t="s">
        <v>45</v>
      </c>
      <c r="D17" s="104">
        <v>3000</v>
      </c>
      <c r="E17" s="48" t="s">
        <v>19</v>
      </c>
      <c r="F17" s="48" t="s">
        <v>16</v>
      </c>
      <c r="G17" s="48"/>
      <c r="H17" s="15"/>
    </row>
    <row r="18" spans="1:9" ht="70.5" customHeight="1" x14ac:dyDescent="0.25">
      <c r="A18" s="51">
        <v>11</v>
      </c>
      <c r="B18" s="53" t="s">
        <v>46</v>
      </c>
      <c r="C18" s="110" t="s">
        <v>47</v>
      </c>
      <c r="D18" s="104">
        <v>1200</v>
      </c>
      <c r="E18" s="48" t="s">
        <v>19</v>
      </c>
      <c r="F18" s="48" t="s">
        <v>16</v>
      </c>
      <c r="G18" s="55" t="s">
        <v>95</v>
      </c>
      <c r="H18" s="15"/>
    </row>
    <row r="19" spans="1:9" s="15" customFormat="1" ht="35.25" customHeight="1" x14ac:dyDescent="0.25">
      <c r="A19" s="51">
        <v>12</v>
      </c>
      <c r="B19" s="53" t="s">
        <v>49</v>
      </c>
      <c r="C19" s="110" t="s">
        <v>50</v>
      </c>
      <c r="D19" s="104">
        <f>2000+1800</f>
        <v>3800</v>
      </c>
      <c r="E19" s="48" t="s">
        <v>19</v>
      </c>
      <c r="F19" s="48" t="s">
        <v>16</v>
      </c>
      <c r="G19" s="48"/>
      <c r="H19" s="46"/>
    </row>
    <row r="20" spans="1:9" s="15" customFormat="1" ht="44.25" customHeight="1" x14ac:dyDescent="0.25">
      <c r="A20" s="51">
        <v>13</v>
      </c>
      <c r="B20" s="48">
        <v>79800000</v>
      </c>
      <c r="C20" s="110" t="s">
        <v>52</v>
      </c>
      <c r="D20" s="104">
        <f>15000-8000-D34</f>
        <v>6942</v>
      </c>
      <c r="E20" s="48" t="s">
        <v>32</v>
      </c>
      <c r="F20" s="48" t="s">
        <v>16</v>
      </c>
      <c r="G20" s="48"/>
    </row>
    <row r="21" spans="1:9" ht="30.75" customHeight="1" x14ac:dyDescent="0.25">
      <c r="A21" s="51">
        <v>14</v>
      </c>
      <c r="B21" s="48">
        <v>64200000</v>
      </c>
      <c r="C21" s="110" t="s">
        <v>54</v>
      </c>
      <c r="D21" s="104">
        <v>500</v>
      </c>
      <c r="E21" s="48" t="s">
        <v>19</v>
      </c>
      <c r="F21" s="48" t="s">
        <v>16</v>
      </c>
      <c r="G21" s="67"/>
      <c r="H21" s="15"/>
    </row>
    <row r="22" spans="1:9" ht="32.25" customHeight="1" x14ac:dyDescent="0.25">
      <c r="A22" s="51">
        <v>15</v>
      </c>
      <c r="B22" s="48">
        <v>79700000</v>
      </c>
      <c r="C22" s="110" t="s">
        <v>55</v>
      </c>
      <c r="D22" s="104">
        <f>2000-300</f>
        <v>1700</v>
      </c>
      <c r="E22" s="48" t="s">
        <v>19</v>
      </c>
      <c r="F22" s="48" t="s">
        <v>16</v>
      </c>
      <c r="G22" s="67"/>
      <c r="H22" s="15"/>
    </row>
    <row r="23" spans="1:9" s="15" customFormat="1" ht="32.25" customHeight="1" x14ac:dyDescent="0.25">
      <c r="A23" s="51">
        <v>16</v>
      </c>
      <c r="B23" s="48">
        <v>79900000</v>
      </c>
      <c r="C23" s="110" t="s">
        <v>82</v>
      </c>
      <c r="D23" s="104">
        <f>3921+900</f>
        <v>4821</v>
      </c>
      <c r="E23" s="48" t="s">
        <v>19</v>
      </c>
      <c r="F23" s="48" t="s">
        <v>92</v>
      </c>
      <c r="G23" s="67"/>
    </row>
    <row r="24" spans="1:9" ht="29.25" customHeight="1" x14ac:dyDescent="0.25">
      <c r="A24" s="51">
        <v>17</v>
      </c>
      <c r="B24" s="48">
        <v>39700000</v>
      </c>
      <c r="C24" s="110" t="s">
        <v>56</v>
      </c>
      <c r="D24" s="104">
        <v>900</v>
      </c>
      <c r="E24" s="48" t="s">
        <v>19</v>
      </c>
      <c r="F24" s="48" t="s">
        <v>16</v>
      </c>
      <c r="G24" s="67"/>
      <c r="H24" s="15"/>
    </row>
    <row r="25" spans="1:9" s="25" customFormat="1" ht="34.5" customHeight="1" x14ac:dyDescent="0.25">
      <c r="A25" s="51">
        <v>18</v>
      </c>
      <c r="B25" s="48">
        <v>79300000</v>
      </c>
      <c r="C25" s="110" t="s">
        <v>61</v>
      </c>
      <c r="D25" s="104">
        <v>1000</v>
      </c>
      <c r="E25" s="48" t="s">
        <v>19</v>
      </c>
      <c r="F25" s="48" t="s">
        <v>62</v>
      </c>
      <c r="G25" s="100"/>
      <c r="H25" s="32"/>
      <c r="I25" s="33"/>
    </row>
    <row r="26" spans="1:9" s="15" customFormat="1" ht="33" customHeight="1" x14ac:dyDescent="0.25">
      <c r="A26" s="51">
        <v>19</v>
      </c>
      <c r="B26" s="48">
        <v>30200000</v>
      </c>
      <c r="C26" s="110" t="s">
        <v>64</v>
      </c>
      <c r="D26" s="104">
        <v>200</v>
      </c>
      <c r="E26" s="48" t="s">
        <v>19</v>
      </c>
      <c r="F26" s="48" t="s">
        <v>65</v>
      </c>
      <c r="G26" s="48"/>
    </row>
    <row r="27" spans="1:9" ht="27.75" customHeight="1" x14ac:dyDescent="0.25">
      <c r="A27" s="51">
        <v>20</v>
      </c>
      <c r="B27" s="48">
        <v>92100000</v>
      </c>
      <c r="C27" s="110" t="s">
        <v>69</v>
      </c>
      <c r="D27" s="105">
        <v>250</v>
      </c>
      <c r="E27" s="48" t="s">
        <v>19</v>
      </c>
      <c r="F27" s="48" t="s">
        <v>70</v>
      </c>
      <c r="G27" s="67"/>
      <c r="H27" s="15"/>
    </row>
    <row r="28" spans="1:9" ht="33.75" customHeight="1" x14ac:dyDescent="0.25">
      <c r="A28" s="51">
        <v>21</v>
      </c>
      <c r="B28" s="48" t="s">
        <v>71</v>
      </c>
      <c r="C28" s="110" t="s">
        <v>72</v>
      </c>
      <c r="D28" s="105">
        <v>300</v>
      </c>
      <c r="E28" s="48" t="s">
        <v>19</v>
      </c>
      <c r="F28" s="48" t="s">
        <v>74</v>
      </c>
      <c r="G28" s="67" t="s">
        <v>75</v>
      </c>
      <c r="H28" s="15"/>
    </row>
    <row r="29" spans="1:9" s="15" customFormat="1" ht="30.75" customHeight="1" x14ac:dyDescent="0.25">
      <c r="A29" s="51">
        <v>22</v>
      </c>
      <c r="B29" s="48" t="s">
        <v>81</v>
      </c>
      <c r="C29" s="110" t="s">
        <v>78</v>
      </c>
      <c r="D29" s="105">
        <v>120</v>
      </c>
      <c r="E29" s="48" t="s">
        <v>19</v>
      </c>
      <c r="F29" s="48" t="s">
        <v>79</v>
      </c>
      <c r="G29" s="72" t="s">
        <v>75</v>
      </c>
    </row>
    <row r="30" spans="1:9" s="15" customFormat="1" ht="28.5" customHeight="1" x14ac:dyDescent="0.25">
      <c r="A30" s="51">
        <v>23</v>
      </c>
      <c r="B30" s="48">
        <v>39100000</v>
      </c>
      <c r="C30" s="110" t="s">
        <v>80</v>
      </c>
      <c r="D30" s="105">
        <v>3400</v>
      </c>
      <c r="E30" s="48" t="s">
        <v>19</v>
      </c>
      <c r="F30" s="48" t="s">
        <v>79</v>
      </c>
      <c r="G30" s="72" t="s">
        <v>75</v>
      </c>
    </row>
    <row r="31" spans="1:9" s="15" customFormat="1" ht="25.5" x14ac:dyDescent="0.25">
      <c r="A31" s="51">
        <v>24</v>
      </c>
      <c r="B31" s="48">
        <v>45400000</v>
      </c>
      <c r="C31" s="110" t="s">
        <v>87</v>
      </c>
      <c r="D31" s="105">
        <v>4540</v>
      </c>
      <c r="E31" s="48" t="s">
        <v>19</v>
      </c>
      <c r="F31" s="48" t="s">
        <v>88</v>
      </c>
      <c r="G31" s="72" t="s">
        <v>75</v>
      </c>
    </row>
    <row r="32" spans="1:9" ht="25.5" x14ac:dyDescent="0.25">
      <c r="A32" s="51">
        <v>25</v>
      </c>
      <c r="B32" s="48">
        <v>80500000</v>
      </c>
      <c r="C32" s="111" t="s">
        <v>89</v>
      </c>
      <c r="D32" s="105">
        <v>1600</v>
      </c>
      <c r="E32" s="48" t="s">
        <v>19</v>
      </c>
      <c r="F32" s="48" t="s">
        <v>88</v>
      </c>
      <c r="G32" s="72" t="s">
        <v>75</v>
      </c>
      <c r="H32" s="15"/>
    </row>
    <row r="33" spans="1:8" s="15" customFormat="1" ht="25.5" x14ac:dyDescent="0.25">
      <c r="A33" s="51">
        <v>26</v>
      </c>
      <c r="B33" s="66">
        <v>79500000</v>
      </c>
      <c r="C33" s="112" t="s">
        <v>90</v>
      </c>
      <c r="D33" s="105">
        <v>1000</v>
      </c>
      <c r="E33" s="48" t="s">
        <v>19</v>
      </c>
      <c r="F33" s="48" t="s">
        <v>91</v>
      </c>
      <c r="G33" s="66" t="s">
        <v>75</v>
      </c>
    </row>
    <row r="34" spans="1:8" s="15" customFormat="1" ht="72" x14ac:dyDescent="0.25">
      <c r="A34" s="51">
        <v>27</v>
      </c>
      <c r="B34" s="48">
        <v>79800000</v>
      </c>
      <c r="C34" s="110" t="s">
        <v>52</v>
      </c>
      <c r="D34" s="105">
        <v>58</v>
      </c>
      <c r="E34" s="48" t="s">
        <v>19</v>
      </c>
      <c r="F34" s="48" t="s">
        <v>93</v>
      </c>
      <c r="G34" s="103" t="s">
        <v>94</v>
      </c>
    </row>
    <row r="35" spans="1:8" s="15" customFormat="1" ht="25.5" x14ac:dyDescent="0.25">
      <c r="A35" s="72">
        <v>28</v>
      </c>
      <c r="B35" s="48" t="s">
        <v>35</v>
      </c>
      <c r="C35" s="110" t="s">
        <v>97</v>
      </c>
      <c r="D35" s="105">
        <v>1070</v>
      </c>
      <c r="E35" s="48" t="s">
        <v>19</v>
      </c>
      <c r="F35" s="48" t="s">
        <v>93</v>
      </c>
      <c r="G35" s="103"/>
    </row>
    <row r="36" spans="1:8" s="15" customFormat="1" ht="36" x14ac:dyDescent="0.25">
      <c r="A36" s="72">
        <v>29</v>
      </c>
      <c r="B36" s="48">
        <v>34300000</v>
      </c>
      <c r="C36" s="112" t="s">
        <v>96</v>
      </c>
      <c r="D36" s="117">
        <v>3000</v>
      </c>
      <c r="E36" s="48" t="s">
        <v>19</v>
      </c>
      <c r="F36" s="48" t="s">
        <v>93</v>
      </c>
      <c r="G36" s="72" t="s">
        <v>75</v>
      </c>
    </row>
    <row r="37" spans="1:8" x14ac:dyDescent="0.25">
      <c r="A37" s="15"/>
      <c r="B37" s="15"/>
      <c r="C37" s="15"/>
      <c r="D37" s="15"/>
      <c r="E37" s="15"/>
      <c r="F37" s="15"/>
      <c r="G37" s="15" t="s">
        <v>75</v>
      </c>
      <c r="H37" s="15"/>
    </row>
    <row r="38" spans="1:8" x14ac:dyDescent="0.25">
      <c r="A38" s="15"/>
      <c r="B38" s="15"/>
      <c r="C38" s="15"/>
      <c r="D38" s="15"/>
      <c r="E38" s="15"/>
      <c r="F38" s="15"/>
      <c r="G38" s="15" t="s">
        <v>75</v>
      </c>
      <c r="H38" s="15"/>
    </row>
    <row r="39" spans="1:8" x14ac:dyDescent="0.25">
      <c r="A39" s="15"/>
      <c r="B39" s="15"/>
      <c r="C39" s="15"/>
      <c r="D39" s="15"/>
      <c r="E39" s="15"/>
      <c r="F39" s="15"/>
      <c r="G39" s="15" t="s">
        <v>75</v>
      </c>
      <c r="H39" s="15"/>
    </row>
    <row r="40" spans="1:8" x14ac:dyDescent="0.25">
      <c r="A40" s="15"/>
      <c r="B40" s="15"/>
      <c r="C40" s="15"/>
      <c r="D40" s="15"/>
      <c r="E40" s="15"/>
      <c r="F40" s="15"/>
      <c r="G40" s="15" t="s">
        <v>75</v>
      </c>
      <c r="H40" s="15"/>
    </row>
    <row r="41" spans="1:8" x14ac:dyDescent="0.25">
      <c r="A41" s="15"/>
      <c r="B41" s="15"/>
      <c r="C41" s="15"/>
      <c r="D41" s="15"/>
      <c r="E41" s="15"/>
      <c r="F41" s="15"/>
      <c r="G41" s="15" t="s">
        <v>76</v>
      </c>
      <c r="H41" s="15"/>
    </row>
    <row r="43" spans="1:8" x14ac:dyDescent="0.25">
      <c r="G43" t="s">
        <v>76</v>
      </c>
    </row>
    <row r="44" spans="1:8" x14ac:dyDescent="0.25">
      <c r="G44" t="s">
        <v>75</v>
      </c>
    </row>
    <row r="46" spans="1:8" x14ac:dyDescent="0.25">
      <c r="G46" t="s">
        <v>75</v>
      </c>
    </row>
    <row r="47" spans="1:8" x14ac:dyDescent="0.25">
      <c r="G47" t="s">
        <v>75</v>
      </c>
    </row>
    <row r="48" spans="1:8" x14ac:dyDescent="0.25">
      <c r="G48" t="s">
        <v>75</v>
      </c>
    </row>
    <row r="49" spans="7:7" x14ac:dyDescent="0.25">
      <c r="G49" t="s">
        <v>75</v>
      </c>
    </row>
    <row r="50" spans="7:7" x14ac:dyDescent="0.25">
      <c r="G50" t="s">
        <v>75</v>
      </c>
    </row>
    <row r="51" spans="7:7" x14ac:dyDescent="0.25">
      <c r="G51" t="s">
        <v>75</v>
      </c>
    </row>
    <row r="52" spans="7:7" x14ac:dyDescent="0.25">
      <c r="G52" t="s">
        <v>75</v>
      </c>
    </row>
    <row r="53" spans="7:7" x14ac:dyDescent="0.25">
      <c r="G53" t="s">
        <v>75</v>
      </c>
    </row>
    <row r="54" spans="7:7" x14ac:dyDescent="0.25">
      <c r="G54" t="s">
        <v>75</v>
      </c>
    </row>
    <row r="55" spans="7:7" x14ac:dyDescent="0.25">
      <c r="G55" t="s">
        <v>75</v>
      </c>
    </row>
  </sheetData>
  <autoFilter ref="A6:I41"/>
  <mergeCells count="7">
    <mergeCell ref="A7:C7"/>
    <mergeCell ref="A1:G1"/>
    <mergeCell ref="A2:D2"/>
    <mergeCell ref="E2:G2"/>
    <mergeCell ref="A3:D3"/>
    <mergeCell ref="E3:G3"/>
    <mergeCell ref="A4:E4"/>
  </mergeCells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28" workbookViewId="0">
      <selection activeCell="H46" sqref="H46"/>
    </sheetView>
  </sheetViews>
  <sheetFormatPr defaultRowHeight="15" x14ac:dyDescent="0.25"/>
  <cols>
    <col min="1" max="1" width="4.85546875" customWidth="1"/>
    <col min="2" max="2" width="12.7109375" customWidth="1"/>
    <col min="3" max="3" width="35" customWidth="1"/>
    <col min="4" max="4" width="13.140625" customWidth="1"/>
    <col min="5" max="5" width="17.7109375" customWidth="1"/>
    <col min="6" max="6" width="18.140625" customWidth="1"/>
    <col min="7" max="7" width="20.28515625" customWidth="1"/>
    <col min="8" max="11" width="35.140625" customWidth="1"/>
  </cols>
  <sheetData>
    <row r="1" spans="1:8" ht="18.75" x14ac:dyDescent="0.25">
      <c r="A1" s="138" t="s">
        <v>53</v>
      </c>
      <c r="B1" s="138"/>
      <c r="C1" s="138"/>
      <c r="D1" s="138"/>
      <c r="E1" s="138"/>
      <c r="F1" s="138"/>
      <c r="G1" s="138"/>
      <c r="H1" s="15"/>
    </row>
    <row r="2" spans="1:8" ht="15.75" x14ac:dyDescent="0.25">
      <c r="A2" s="139" t="s">
        <v>68</v>
      </c>
      <c r="B2" s="139"/>
      <c r="C2" s="139"/>
      <c r="D2" s="139"/>
      <c r="E2" s="139" t="s">
        <v>0</v>
      </c>
      <c r="F2" s="139"/>
      <c r="G2" s="139"/>
      <c r="H2" s="15"/>
    </row>
    <row r="3" spans="1:8" ht="50.25" customHeight="1" x14ac:dyDescent="0.25">
      <c r="A3" s="140" t="s">
        <v>73</v>
      </c>
      <c r="B3" s="140"/>
      <c r="C3" s="140"/>
      <c r="D3" s="140"/>
      <c r="E3" s="140" t="s">
        <v>2</v>
      </c>
      <c r="F3" s="140"/>
      <c r="G3" s="140"/>
      <c r="H3" s="15"/>
    </row>
    <row r="4" spans="1:8" ht="33.75" customHeight="1" x14ac:dyDescent="0.25">
      <c r="A4" s="139" t="s">
        <v>3</v>
      </c>
      <c r="B4" s="139"/>
      <c r="C4" s="139"/>
      <c r="D4" s="139"/>
      <c r="E4" s="139"/>
      <c r="F4" s="90">
        <f>SUM(D8:D37)</f>
        <v>191216</v>
      </c>
      <c r="G4" s="119" t="s">
        <v>4</v>
      </c>
      <c r="H4" s="92"/>
    </row>
    <row r="5" spans="1:8" ht="38.25" x14ac:dyDescent="0.25">
      <c r="A5" s="93" t="s">
        <v>5</v>
      </c>
      <c r="B5" s="94" t="s">
        <v>6</v>
      </c>
      <c r="C5" s="94" t="s">
        <v>7</v>
      </c>
      <c r="D5" s="94" t="s">
        <v>8</v>
      </c>
      <c r="E5" s="94" t="s">
        <v>9</v>
      </c>
      <c r="F5" s="94" t="s">
        <v>10</v>
      </c>
      <c r="G5" s="94" t="s">
        <v>11</v>
      </c>
      <c r="H5" s="15"/>
    </row>
    <row r="6" spans="1:8" x14ac:dyDescent="0.25">
      <c r="A6" s="95">
        <v>1</v>
      </c>
      <c r="B6" s="95">
        <f t="shared" ref="B6:G6" si="0">A6+1</f>
        <v>2</v>
      </c>
      <c r="C6" s="95">
        <f t="shared" si="0"/>
        <v>3</v>
      </c>
      <c r="D6" s="6">
        <f t="shared" si="0"/>
        <v>4</v>
      </c>
      <c r="E6" s="95">
        <f t="shared" si="0"/>
        <v>5</v>
      </c>
      <c r="F6" s="95">
        <f t="shared" si="0"/>
        <v>6</v>
      </c>
      <c r="G6" s="95">
        <f t="shared" si="0"/>
        <v>7</v>
      </c>
      <c r="H6" s="15"/>
    </row>
    <row r="7" spans="1:8" ht="39" customHeight="1" x14ac:dyDescent="0.25">
      <c r="A7" s="136" t="s">
        <v>12</v>
      </c>
      <c r="B7" s="137"/>
      <c r="C7" s="137"/>
      <c r="D7" s="96"/>
      <c r="E7" s="97"/>
      <c r="F7" s="97"/>
      <c r="G7" s="98"/>
      <c r="H7" s="99"/>
    </row>
    <row r="8" spans="1:8" ht="33" customHeight="1" x14ac:dyDescent="0.25">
      <c r="A8" s="51">
        <v>1</v>
      </c>
      <c r="B8" s="48" t="s">
        <v>13</v>
      </c>
      <c r="C8" s="110" t="s">
        <v>14</v>
      </c>
      <c r="D8" s="104">
        <f>20000-13000</f>
        <v>7000</v>
      </c>
      <c r="E8" s="48" t="s">
        <v>15</v>
      </c>
      <c r="F8" s="48" t="s">
        <v>16</v>
      </c>
      <c r="G8" s="50"/>
      <c r="H8" s="99"/>
    </row>
    <row r="9" spans="1:8" ht="30.75" customHeight="1" x14ac:dyDescent="0.25">
      <c r="A9" s="51">
        <v>2</v>
      </c>
      <c r="B9" s="48" t="s">
        <v>17</v>
      </c>
      <c r="C9" s="110" t="s">
        <v>18</v>
      </c>
      <c r="D9" s="104">
        <f>4000-2300</f>
        <v>1700</v>
      </c>
      <c r="E9" s="48" t="s">
        <v>19</v>
      </c>
      <c r="F9" s="48" t="s">
        <v>16</v>
      </c>
      <c r="G9" s="50"/>
      <c r="H9" s="15"/>
    </row>
    <row r="10" spans="1:8" ht="30.75" customHeight="1" x14ac:dyDescent="0.25">
      <c r="A10" s="51">
        <v>3</v>
      </c>
      <c r="B10" s="48">
        <v>24100000</v>
      </c>
      <c r="C10" s="110" t="s">
        <v>28</v>
      </c>
      <c r="D10" s="104">
        <f>3000-2000</f>
        <v>1000</v>
      </c>
      <c r="E10" s="48" t="s">
        <v>19</v>
      </c>
      <c r="F10" s="48" t="s">
        <v>16</v>
      </c>
      <c r="G10" s="50"/>
      <c r="H10" s="15"/>
    </row>
    <row r="11" spans="1:8" ht="53.25" customHeight="1" x14ac:dyDescent="0.25">
      <c r="A11" s="51">
        <v>4</v>
      </c>
      <c r="B11" s="48">
        <v>30100000</v>
      </c>
      <c r="C11" s="110" t="s">
        <v>29</v>
      </c>
      <c r="D11" s="104">
        <f>2000-1400</f>
        <v>600</v>
      </c>
      <c r="E11" s="48" t="s">
        <v>19</v>
      </c>
      <c r="F11" s="48" t="s">
        <v>16</v>
      </c>
      <c r="G11" s="48"/>
      <c r="H11" s="15"/>
    </row>
    <row r="12" spans="1:8" s="15" customFormat="1" ht="53.25" customHeight="1" x14ac:dyDescent="0.25">
      <c r="A12" s="51">
        <v>5</v>
      </c>
      <c r="B12" s="48" t="s">
        <v>84</v>
      </c>
      <c r="C12" s="110" t="s">
        <v>85</v>
      </c>
      <c r="D12" s="104">
        <v>1600</v>
      </c>
      <c r="E12" s="48" t="s">
        <v>19</v>
      </c>
      <c r="F12" s="48" t="s">
        <v>86</v>
      </c>
      <c r="G12" s="81"/>
    </row>
    <row r="13" spans="1:8" s="15" customFormat="1" ht="66.75" customHeight="1" x14ac:dyDescent="0.25">
      <c r="A13" s="51">
        <v>6</v>
      </c>
      <c r="B13" s="48" t="s">
        <v>30</v>
      </c>
      <c r="C13" s="110" t="s">
        <v>31</v>
      </c>
      <c r="D13" s="104">
        <f>7000-3700</f>
        <v>3300</v>
      </c>
      <c r="E13" s="48" t="s">
        <v>32</v>
      </c>
      <c r="F13" s="48" t="s">
        <v>16</v>
      </c>
      <c r="G13" s="50"/>
    </row>
    <row r="14" spans="1:8" ht="43.5" customHeight="1" x14ac:dyDescent="0.25">
      <c r="A14" s="51">
        <v>7</v>
      </c>
      <c r="B14" s="48" t="s">
        <v>37</v>
      </c>
      <c r="C14" s="110" t="s">
        <v>38</v>
      </c>
      <c r="D14" s="104">
        <f>85000-50000-4721</f>
        <v>30279</v>
      </c>
      <c r="E14" s="48" t="s">
        <v>32</v>
      </c>
      <c r="F14" s="48" t="s">
        <v>16</v>
      </c>
      <c r="G14" s="48"/>
      <c r="H14" s="15"/>
    </row>
    <row r="15" spans="1:8" ht="41.25" customHeight="1" x14ac:dyDescent="0.25">
      <c r="A15" s="51">
        <v>8</v>
      </c>
      <c r="B15" s="52">
        <v>33600000</v>
      </c>
      <c r="C15" s="110" t="s">
        <v>39</v>
      </c>
      <c r="D15" s="104">
        <f>95000+4721</f>
        <v>99721</v>
      </c>
      <c r="E15" s="48" t="s">
        <v>32</v>
      </c>
      <c r="F15" s="48" t="s">
        <v>16</v>
      </c>
      <c r="G15" s="48"/>
      <c r="H15" s="15"/>
    </row>
    <row r="16" spans="1:8" s="15" customFormat="1" ht="54" customHeight="1" x14ac:dyDescent="0.25">
      <c r="A16" s="51">
        <v>9</v>
      </c>
      <c r="B16" s="53" t="s">
        <v>40</v>
      </c>
      <c r="C16" s="110" t="s">
        <v>41</v>
      </c>
      <c r="D16" s="104">
        <f>5000-4100+2820</f>
        <v>3720</v>
      </c>
      <c r="E16" s="48" t="s">
        <v>19</v>
      </c>
      <c r="F16" s="48" t="s">
        <v>16</v>
      </c>
      <c r="G16" s="48"/>
    </row>
    <row r="17" spans="1:9" ht="30" customHeight="1" x14ac:dyDescent="0.25">
      <c r="A17" s="51">
        <v>10</v>
      </c>
      <c r="B17" s="53" t="s">
        <v>44</v>
      </c>
      <c r="C17" s="110" t="s">
        <v>45</v>
      </c>
      <c r="D17" s="104">
        <v>3000</v>
      </c>
      <c r="E17" s="48" t="s">
        <v>19</v>
      </c>
      <c r="F17" s="48" t="s">
        <v>16</v>
      </c>
      <c r="G17" s="48"/>
      <c r="H17" s="15"/>
    </row>
    <row r="18" spans="1:9" ht="70.5" customHeight="1" x14ac:dyDescent="0.25">
      <c r="A18" s="51">
        <v>11</v>
      </c>
      <c r="B18" s="53" t="s">
        <v>46</v>
      </c>
      <c r="C18" s="110" t="s">
        <v>47</v>
      </c>
      <c r="D18" s="104">
        <v>1200</v>
      </c>
      <c r="E18" s="48" t="s">
        <v>19</v>
      </c>
      <c r="F18" s="48" t="s">
        <v>16</v>
      </c>
      <c r="G18" s="55" t="s">
        <v>95</v>
      </c>
      <c r="H18" s="15"/>
    </row>
    <row r="19" spans="1:9" s="15" customFormat="1" ht="35.25" customHeight="1" x14ac:dyDescent="0.25">
      <c r="A19" s="51">
        <v>12</v>
      </c>
      <c r="B19" s="53" t="s">
        <v>49</v>
      </c>
      <c r="C19" s="110" t="s">
        <v>50</v>
      </c>
      <c r="D19" s="104">
        <f>2000+1800</f>
        <v>3800</v>
      </c>
      <c r="E19" s="48" t="s">
        <v>19</v>
      </c>
      <c r="F19" s="48" t="s">
        <v>16</v>
      </c>
      <c r="G19" s="48"/>
      <c r="H19" s="46"/>
    </row>
    <row r="20" spans="1:9" s="15" customFormat="1" ht="44.25" customHeight="1" x14ac:dyDescent="0.25">
      <c r="A20" s="51">
        <v>13</v>
      </c>
      <c r="B20" s="48">
        <v>79800000</v>
      </c>
      <c r="C20" s="110" t="s">
        <v>52</v>
      </c>
      <c r="D20" s="104">
        <f>15000-8000-D34</f>
        <v>6942</v>
      </c>
      <c r="E20" s="48" t="s">
        <v>32</v>
      </c>
      <c r="F20" s="48" t="s">
        <v>16</v>
      </c>
      <c r="G20" s="48"/>
    </row>
    <row r="21" spans="1:9" ht="30.75" customHeight="1" x14ac:dyDescent="0.25">
      <c r="A21" s="51">
        <v>14</v>
      </c>
      <c r="B21" s="48">
        <v>64200000</v>
      </c>
      <c r="C21" s="110" t="s">
        <v>54</v>
      </c>
      <c r="D21" s="104">
        <v>500</v>
      </c>
      <c r="E21" s="48" t="s">
        <v>19</v>
      </c>
      <c r="F21" s="48" t="s">
        <v>16</v>
      </c>
      <c r="G21" s="67"/>
      <c r="H21" s="15"/>
    </row>
    <row r="22" spans="1:9" ht="32.25" customHeight="1" x14ac:dyDescent="0.25">
      <c r="A22" s="51">
        <v>15</v>
      </c>
      <c r="B22" s="48">
        <v>79700000</v>
      </c>
      <c r="C22" s="110" t="s">
        <v>55</v>
      </c>
      <c r="D22" s="104">
        <f>2000-300</f>
        <v>1700</v>
      </c>
      <c r="E22" s="48" t="s">
        <v>19</v>
      </c>
      <c r="F22" s="48" t="s">
        <v>16</v>
      </c>
      <c r="G22" s="67"/>
      <c r="H22" s="15"/>
    </row>
    <row r="23" spans="1:9" s="15" customFormat="1" ht="32.25" customHeight="1" x14ac:dyDescent="0.25">
      <c r="A23" s="51">
        <v>16</v>
      </c>
      <c r="B23" s="48">
        <v>79900000</v>
      </c>
      <c r="C23" s="110" t="s">
        <v>82</v>
      </c>
      <c r="D23" s="104">
        <f>3921+900</f>
        <v>4821</v>
      </c>
      <c r="E23" s="48" t="s">
        <v>19</v>
      </c>
      <c r="F23" s="48" t="s">
        <v>92</v>
      </c>
      <c r="G23" s="67"/>
    </row>
    <row r="24" spans="1:9" ht="29.25" customHeight="1" x14ac:dyDescent="0.25">
      <c r="A24" s="51">
        <v>17</v>
      </c>
      <c r="B24" s="48">
        <v>39700000</v>
      </c>
      <c r="C24" s="110" t="s">
        <v>56</v>
      </c>
      <c r="D24" s="104">
        <v>900</v>
      </c>
      <c r="E24" s="48" t="s">
        <v>19</v>
      </c>
      <c r="F24" s="48" t="s">
        <v>16</v>
      </c>
      <c r="G24" s="67"/>
      <c r="H24" s="15"/>
    </row>
    <row r="25" spans="1:9" s="25" customFormat="1" ht="34.5" customHeight="1" x14ac:dyDescent="0.25">
      <c r="A25" s="51">
        <v>18</v>
      </c>
      <c r="B25" s="48">
        <v>79300000</v>
      </c>
      <c r="C25" s="110" t="s">
        <v>61</v>
      </c>
      <c r="D25" s="104">
        <v>1000</v>
      </c>
      <c r="E25" s="48" t="s">
        <v>19</v>
      </c>
      <c r="F25" s="48" t="s">
        <v>62</v>
      </c>
      <c r="G25" s="100"/>
      <c r="H25" s="32"/>
      <c r="I25" s="33"/>
    </row>
    <row r="26" spans="1:9" s="15" customFormat="1" ht="33" customHeight="1" x14ac:dyDescent="0.25">
      <c r="A26" s="51">
        <v>19</v>
      </c>
      <c r="B26" s="48">
        <v>30200000</v>
      </c>
      <c r="C26" s="110" t="s">
        <v>64</v>
      </c>
      <c r="D26" s="104">
        <v>200</v>
      </c>
      <c r="E26" s="48" t="s">
        <v>19</v>
      </c>
      <c r="F26" s="48" t="s">
        <v>65</v>
      </c>
      <c r="G26" s="48"/>
    </row>
    <row r="27" spans="1:9" ht="27.75" customHeight="1" x14ac:dyDescent="0.25">
      <c r="A27" s="51">
        <v>20</v>
      </c>
      <c r="B27" s="48">
        <v>92100000</v>
      </c>
      <c r="C27" s="110" t="s">
        <v>69</v>
      </c>
      <c r="D27" s="105">
        <v>250</v>
      </c>
      <c r="E27" s="48" t="s">
        <v>19</v>
      </c>
      <c r="F27" s="48" t="s">
        <v>70</v>
      </c>
      <c r="G27" s="67"/>
      <c r="H27" s="15"/>
    </row>
    <row r="28" spans="1:9" ht="33.75" customHeight="1" x14ac:dyDescent="0.25">
      <c r="A28" s="51">
        <v>21</v>
      </c>
      <c r="B28" s="48" t="s">
        <v>71</v>
      </c>
      <c r="C28" s="110" t="s">
        <v>72</v>
      </c>
      <c r="D28" s="105">
        <v>300</v>
      </c>
      <c r="E28" s="48" t="s">
        <v>19</v>
      </c>
      <c r="F28" s="48" t="s">
        <v>74</v>
      </c>
      <c r="G28" s="67" t="s">
        <v>75</v>
      </c>
      <c r="H28" s="15"/>
    </row>
    <row r="29" spans="1:9" s="15" customFormat="1" ht="30.75" customHeight="1" x14ac:dyDescent="0.25">
      <c r="A29" s="51">
        <v>22</v>
      </c>
      <c r="B29" s="48" t="s">
        <v>81</v>
      </c>
      <c r="C29" s="110" t="s">
        <v>78</v>
      </c>
      <c r="D29" s="105">
        <v>120</v>
      </c>
      <c r="E29" s="48" t="s">
        <v>19</v>
      </c>
      <c r="F29" s="48" t="s">
        <v>79</v>
      </c>
      <c r="G29" s="72" t="s">
        <v>75</v>
      </c>
    </row>
    <row r="30" spans="1:9" s="15" customFormat="1" ht="28.5" customHeight="1" x14ac:dyDescent="0.25">
      <c r="A30" s="51">
        <v>23</v>
      </c>
      <c r="B30" s="48">
        <v>39100000</v>
      </c>
      <c r="C30" s="110" t="s">
        <v>80</v>
      </c>
      <c r="D30" s="105">
        <v>3400</v>
      </c>
      <c r="E30" s="48" t="s">
        <v>19</v>
      </c>
      <c r="F30" s="48" t="s">
        <v>79</v>
      </c>
      <c r="G30" s="72" t="s">
        <v>75</v>
      </c>
    </row>
    <row r="31" spans="1:9" s="15" customFormat="1" ht="25.5" x14ac:dyDescent="0.25">
      <c r="A31" s="51">
        <v>24</v>
      </c>
      <c r="B31" s="48">
        <v>45400000</v>
      </c>
      <c r="C31" s="110" t="s">
        <v>87</v>
      </c>
      <c r="D31" s="105">
        <v>4540</v>
      </c>
      <c r="E31" s="48" t="s">
        <v>19</v>
      </c>
      <c r="F31" s="48" t="s">
        <v>88</v>
      </c>
      <c r="G31" s="72" t="s">
        <v>75</v>
      </c>
    </row>
    <row r="32" spans="1:9" ht="25.5" x14ac:dyDescent="0.25">
      <c r="A32" s="51">
        <v>25</v>
      </c>
      <c r="B32" s="48">
        <v>80500000</v>
      </c>
      <c r="C32" s="111" t="s">
        <v>89</v>
      </c>
      <c r="D32" s="105">
        <v>1600</v>
      </c>
      <c r="E32" s="48" t="s">
        <v>19</v>
      </c>
      <c r="F32" s="48" t="s">
        <v>88</v>
      </c>
      <c r="G32" s="72" t="s">
        <v>75</v>
      </c>
      <c r="H32" s="15"/>
    </row>
    <row r="33" spans="1:8" s="15" customFormat="1" ht="25.5" x14ac:dyDescent="0.25">
      <c r="A33" s="51">
        <v>26</v>
      </c>
      <c r="B33" s="66">
        <v>79500000</v>
      </c>
      <c r="C33" s="112" t="s">
        <v>90</v>
      </c>
      <c r="D33" s="105">
        <v>1000</v>
      </c>
      <c r="E33" s="48" t="s">
        <v>19</v>
      </c>
      <c r="F33" s="48" t="s">
        <v>91</v>
      </c>
      <c r="G33" s="66" t="s">
        <v>75</v>
      </c>
    </row>
    <row r="34" spans="1:8" s="15" customFormat="1" ht="72" x14ac:dyDescent="0.25">
      <c r="A34" s="51">
        <v>27</v>
      </c>
      <c r="B34" s="48">
        <v>79800000</v>
      </c>
      <c r="C34" s="110" t="s">
        <v>52</v>
      </c>
      <c r="D34" s="105">
        <v>58</v>
      </c>
      <c r="E34" s="48" t="s">
        <v>19</v>
      </c>
      <c r="F34" s="48" t="s">
        <v>93</v>
      </c>
      <c r="G34" s="103" t="s">
        <v>94</v>
      </c>
    </row>
    <row r="35" spans="1:8" s="15" customFormat="1" ht="25.5" x14ac:dyDescent="0.25">
      <c r="A35" s="72">
        <v>28</v>
      </c>
      <c r="B35" s="48" t="s">
        <v>35</v>
      </c>
      <c r="C35" s="110" t="s">
        <v>97</v>
      </c>
      <c r="D35" s="105">
        <v>1070</v>
      </c>
      <c r="E35" s="48" t="s">
        <v>19</v>
      </c>
      <c r="F35" s="48" t="s">
        <v>93</v>
      </c>
      <c r="G35" s="103"/>
    </row>
    <row r="36" spans="1:8" s="15" customFormat="1" ht="36" x14ac:dyDescent="0.25">
      <c r="A36" s="72">
        <v>29</v>
      </c>
      <c r="B36" s="48">
        <v>34300000</v>
      </c>
      <c r="C36" s="112" t="s">
        <v>96</v>
      </c>
      <c r="D36" s="117">
        <v>3000</v>
      </c>
      <c r="E36" s="48" t="s">
        <v>19</v>
      </c>
      <c r="F36" s="48" t="s">
        <v>93</v>
      </c>
      <c r="G36" s="72" t="s">
        <v>75</v>
      </c>
    </row>
    <row r="37" spans="1:8" ht="25.5" x14ac:dyDescent="0.25">
      <c r="A37" s="76">
        <v>30</v>
      </c>
      <c r="B37" s="77">
        <v>50700000</v>
      </c>
      <c r="C37" s="114" t="s">
        <v>98</v>
      </c>
      <c r="D37" s="115">
        <v>2895</v>
      </c>
      <c r="E37" s="77" t="s">
        <v>19</v>
      </c>
      <c r="F37" s="77" t="s">
        <v>93</v>
      </c>
      <c r="G37" s="82" t="s">
        <v>75</v>
      </c>
      <c r="H37" s="15"/>
    </row>
    <row r="38" spans="1:8" x14ac:dyDescent="0.25">
      <c r="A38" s="15"/>
      <c r="B38" s="15"/>
      <c r="C38" s="15"/>
      <c r="D38" s="15"/>
      <c r="E38" s="15"/>
      <c r="F38" s="15"/>
      <c r="G38" s="15" t="s">
        <v>75</v>
      </c>
      <c r="H38" s="15"/>
    </row>
    <row r="39" spans="1:8" x14ac:dyDescent="0.25">
      <c r="A39" s="15"/>
      <c r="B39" s="15"/>
      <c r="C39" s="15"/>
      <c r="D39" s="15"/>
      <c r="E39" s="15"/>
      <c r="F39" s="15"/>
      <c r="G39" s="15" t="s">
        <v>75</v>
      </c>
      <c r="H39" s="15"/>
    </row>
    <row r="40" spans="1:8" x14ac:dyDescent="0.25">
      <c r="A40" s="15"/>
      <c r="B40" s="15"/>
      <c r="C40" s="15"/>
      <c r="D40" s="15"/>
      <c r="E40" s="15"/>
      <c r="F40" s="15"/>
      <c r="G40" s="15" t="s">
        <v>75</v>
      </c>
      <c r="H40" s="15"/>
    </row>
    <row r="41" spans="1:8" x14ac:dyDescent="0.25">
      <c r="A41" s="15"/>
      <c r="B41" s="15"/>
      <c r="C41" s="15"/>
      <c r="D41" s="15"/>
      <c r="E41" s="15"/>
      <c r="F41" s="15"/>
      <c r="G41" s="15" t="s">
        <v>76</v>
      </c>
      <c r="H41" s="15"/>
    </row>
    <row r="43" spans="1:8" x14ac:dyDescent="0.25">
      <c r="G43" t="s">
        <v>76</v>
      </c>
    </row>
    <row r="44" spans="1:8" x14ac:dyDescent="0.25">
      <c r="G44" t="s">
        <v>75</v>
      </c>
    </row>
    <row r="46" spans="1:8" x14ac:dyDescent="0.25">
      <c r="G46" t="s">
        <v>75</v>
      </c>
    </row>
    <row r="47" spans="1:8" x14ac:dyDescent="0.25">
      <c r="G47" t="s">
        <v>75</v>
      </c>
    </row>
    <row r="48" spans="1:8" x14ac:dyDescent="0.25">
      <c r="G48" t="s">
        <v>75</v>
      </c>
    </row>
    <row r="49" spans="7:7" x14ac:dyDescent="0.25">
      <c r="G49" t="s">
        <v>75</v>
      </c>
    </row>
    <row r="50" spans="7:7" x14ac:dyDescent="0.25">
      <c r="G50" t="s">
        <v>75</v>
      </c>
    </row>
    <row r="51" spans="7:7" x14ac:dyDescent="0.25">
      <c r="G51" t="s">
        <v>75</v>
      </c>
    </row>
    <row r="52" spans="7:7" x14ac:dyDescent="0.25">
      <c r="G52" t="s">
        <v>75</v>
      </c>
    </row>
    <row r="53" spans="7:7" x14ac:dyDescent="0.25">
      <c r="G53" t="s">
        <v>75</v>
      </c>
    </row>
    <row r="54" spans="7:7" x14ac:dyDescent="0.25">
      <c r="G54" t="s">
        <v>75</v>
      </c>
    </row>
    <row r="55" spans="7:7" x14ac:dyDescent="0.25">
      <c r="G55" t="s">
        <v>75</v>
      </c>
    </row>
  </sheetData>
  <autoFilter ref="A6:I41"/>
  <mergeCells count="7">
    <mergeCell ref="A7:C7"/>
    <mergeCell ref="A1:G1"/>
    <mergeCell ref="A2:D2"/>
    <mergeCell ref="E2:G2"/>
    <mergeCell ref="A3:D3"/>
    <mergeCell ref="E3:G3"/>
    <mergeCell ref="A4:E4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J11" sqref="J11"/>
    </sheetView>
  </sheetViews>
  <sheetFormatPr defaultRowHeight="15" x14ac:dyDescent="0.25"/>
  <cols>
    <col min="1" max="1" width="8.42578125" customWidth="1"/>
    <col min="2" max="2" width="19" customWidth="1"/>
    <col min="3" max="3" width="35.28515625" customWidth="1"/>
    <col min="4" max="4" width="17.28515625" customWidth="1"/>
    <col min="5" max="5" width="27.28515625" customWidth="1"/>
    <col min="6" max="6" width="18.140625" customWidth="1"/>
    <col min="7" max="7" width="23" customWidth="1"/>
  </cols>
  <sheetData>
    <row r="1" spans="1:7" ht="28.5" customHeight="1" x14ac:dyDescent="0.25">
      <c r="A1" s="131" t="s">
        <v>53</v>
      </c>
      <c r="B1" s="131"/>
      <c r="C1" s="131"/>
      <c r="D1" s="131"/>
      <c r="E1" s="131"/>
      <c r="F1" s="131"/>
      <c r="G1" s="131"/>
    </row>
    <row r="2" spans="1:7" ht="36.75" customHeight="1" x14ac:dyDescent="0.25">
      <c r="A2" s="132" t="s">
        <v>57</v>
      </c>
      <c r="B2" s="132"/>
      <c r="C2" s="132"/>
      <c r="D2" s="132"/>
      <c r="E2" s="132" t="s">
        <v>0</v>
      </c>
      <c r="F2" s="132"/>
      <c r="G2" s="132"/>
    </row>
    <row r="3" spans="1:7" ht="60.75" customHeight="1" x14ac:dyDescent="0.25">
      <c r="A3" s="132" t="s">
        <v>1</v>
      </c>
      <c r="B3" s="132"/>
      <c r="C3" s="132"/>
      <c r="D3" s="132"/>
      <c r="E3" s="132" t="s">
        <v>2</v>
      </c>
      <c r="F3" s="132"/>
      <c r="G3" s="132"/>
    </row>
    <row r="4" spans="1:7" ht="44.25" customHeight="1" x14ac:dyDescent="0.25">
      <c r="A4" s="133" t="s">
        <v>3</v>
      </c>
      <c r="B4" s="134"/>
      <c r="C4" s="134"/>
      <c r="D4" s="134"/>
      <c r="E4" s="134"/>
      <c r="F4" s="1">
        <f>SUM(D8:D30)</f>
        <v>287700</v>
      </c>
      <c r="G4" s="2" t="s">
        <v>4</v>
      </c>
    </row>
    <row r="5" spans="1:7" ht="33" customHeight="1" x14ac:dyDescent="0.2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3.25" customHeight="1" x14ac:dyDescent="0.25">
      <c r="A6" s="5">
        <v>1</v>
      </c>
      <c r="B6" s="5">
        <f t="shared" ref="B6:G6" si="0">A6+1</f>
        <v>2</v>
      </c>
      <c r="C6" s="5">
        <f t="shared" si="0"/>
        <v>3</v>
      </c>
      <c r="D6" s="6">
        <f t="shared" si="0"/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</row>
    <row r="7" spans="1:7" ht="26.25" customHeight="1" x14ac:dyDescent="0.25">
      <c r="A7" s="129" t="s">
        <v>12</v>
      </c>
      <c r="B7" s="130"/>
      <c r="C7" s="130"/>
      <c r="D7" s="7"/>
      <c r="E7" s="8"/>
      <c r="F7" s="8"/>
      <c r="G7" s="9"/>
    </row>
    <row r="8" spans="1:7" ht="31.5" customHeight="1" x14ac:dyDescent="0.25">
      <c r="A8" s="10">
        <v>1</v>
      </c>
      <c r="B8" s="11" t="s">
        <v>13</v>
      </c>
      <c r="C8" s="11" t="s">
        <v>14</v>
      </c>
      <c r="D8" s="12">
        <v>20000</v>
      </c>
      <c r="E8" s="11" t="s">
        <v>15</v>
      </c>
      <c r="F8" s="11" t="s">
        <v>16</v>
      </c>
      <c r="G8" s="13"/>
    </row>
    <row r="9" spans="1:7" ht="24" customHeight="1" x14ac:dyDescent="0.25">
      <c r="A9" s="10">
        <v>2</v>
      </c>
      <c r="B9" s="11" t="s">
        <v>17</v>
      </c>
      <c r="C9" s="11" t="s">
        <v>18</v>
      </c>
      <c r="D9" s="12">
        <v>4000</v>
      </c>
      <c r="E9" s="11" t="s">
        <v>19</v>
      </c>
      <c r="F9" s="11" t="s">
        <v>16</v>
      </c>
      <c r="G9" s="13"/>
    </row>
    <row r="10" spans="1:7" ht="24" customHeight="1" x14ac:dyDescent="0.25">
      <c r="A10" s="10">
        <v>3</v>
      </c>
      <c r="B10" s="11" t="s">
        <v>20</v>
      </c>
      <c r="C10" s="11" t="s">
        <v>21</v>
      </c>
      <c r="D10" s="12">
        <v>1000</v>
      </c>
      <c r="E10" s="11" t="s">
        <v>19</v>
      </c>
      <c r="F10" s="11" t="s">
        <v>16</v>
      </c>
      <c r="G10" s="13"/>
    </row>
    <row r="11" spans="1:7" ht="30" customHeight="1" x14ac:dyDescent="0.25">
      <c r="A11" s="10">
        <v>4</v>
      </c>
      <c r="B11" s="11" t="s">
        <v>22</v>
      </c>
      <c r="C11" s="11" t="s">
        <v>23</v>
      </c>
      <c r="D11" s="12">
        <v>600</v>
      </c>
      <c r="E11" s="11" t="s">
        <v>19</v>
      </c>
      <c r="F11" s="11" t="s">
        <v>16</v>
      </c>
      <c r="G11" s="13"/>
    </row>
    <row r="12" spans="1:7" ht="32.25" customHeight="1" x14ac:dyDescent="0.25">
      <c r="A12" s="10">
        <v>5</v>
      </c>
      <c r="B12" s="11" t="s">
        <v>24</v>
      </c>
      <c r="C12" s="11" t="s">
        <v>25</v>
      </c>
      <c r="D12" s="12">
        <v>1000</v>
      </c>
      <c r="E12" s="11" t="s">
        <v>19</v>
      </c>
      <c r="F12" s="11" t="s">
        <v>16</v>
      </c>
      <c r="G12" s="13"/>
    </row>
    <row r="13" spans="1:7" s="15" customFormat="1" ht="36" customHeight="1" x14ac:dyDescent="0.25">
      <c r="A13" s="10">
        <v>6</v>
      </c>
      <c r="B13" s="11" t="s">
        <v>26</v>
      </c>
      <c r="C13" s="11" t="s">
        <v>27</v>
      </c>
      <c r="D13" s="12">
        <v>1000</v>
      </c>
      <c r="E13" s="11" t="s">
        <v>19</v>
      </c>
      <c r="F13" s="11" t="s">
        <v>16</v>
      </c>
      <c r="G13" s="14"/>
    </row>
    <row r="14" spans="1:7" ht="30" customHeight="1" x14ac:dyDescent="0.25">
      <c r="A14" s="10">
        <v>7</v>
      </c>
      <c r="B14" s="11">
        <v>24100000</v>
      </c>
      <c r="C14" s="11" t="s">
        <v>28</v>
      </c>
      <c r="D14" s="12">
        <v>3000</v>
      </c>
      <c r="E14" s="11" t="s">
        <v>19</v>
      </c>
      <c r="F14" s="11" t="s">
        <v>16</v>
      </c>
      <c r="G14" s="13"/>
    </row>
    <row r="15" spans="1:7" ht="44.25" customHeight="1" x14ac:dyDescent="0.25">
      <c r="A15" s="10">
        <v>8</v>
      </c>
      <c r="B15" s="11">
        <v>30100000</v>
      </c>
      <c r="C15" s="11" t="s">
        <v>29</v>
      </c>
      <c r="D15" s="12">
        <v>2000</v>
      </c>
      <c r="E15" s="11" t="s">
        <v>19</v>
      </c>
      <c r="F15" s="11" t="s">
        <v>16</v>
      </c>
      <c r="G15" s="11"/>
    </row>
    <row r="16" spans="1:7" s="15" customFormat="1" ht="66.75" customHeight="1" x14ac:dyDescent="0.25">
      <c r="A16" s="16">
        <v>9</v>
      </c>
      <c r="B16" s="11" t="s">
        <v>30</v>
      </c>
      <c r="C16" s="11" t="s">
        <v>31</v>
      </c>
      <c r="D16" s="12">
        <v>7000</v>
      </c>
      <c r="E16" s="11" t="s">
        <v>32</v>
      </c>
      <c r="F16" s="11" t="s">
        <v>16</v>
      </c>
      <c r="G16" s="14"/>
    </row>
    <row r="17" spans="1:7" ht="33" customHeight="1" x14ac:dyDescent="0.25">
      <c r="A17" s="10">
        <v>10</v>
      </c>
      <c r="B17" s="11" t="s">
        <v>33</v>
      </c>
      <c r="C17" s="11" t="s">
        <v>34</v>
      </c>
      <c r="D17" s="12">
        <v>2000</v>
      </c>
      <c r="E17" s="11" t="s">
        <v>19</v>
      </c>
      <c r="F17" s="11" t="s">
        <v>16</v>
      </c>
      <c r="G17" s="13"/>
    </row>
    <row r="18" spans="1:7" ht="32.25" customHeight="1" x14ac:dyDescent="0.25">
      <c r="A18" s="10">
        <v>11</v>
      </c>
      <c r="B18" s="11" t="s">
        <v>35</v>
      </c>
      <c r="C18" s="11" t="s">
        <v>36</v>
      </c>
      <c r="D18" s="12">
        <v>1500</v>
      </c>
      <c r="E18" s="11" t="s">
        <v>19</v>
      </c>
      <c r="F18" s="11" t="s">
        <v>16</v>
      </c>
      <c r="G18" s="11"/>
    </row>
    <row r="19" spans="1:7" ht="29.25" customHeight="1" x14ac:dyDescent="0.25">
      <c r="A19" s="10">
        <v>12</v>
      </c>
      <c r="B19" s="11" t="s">
        <v>37</v>
      </c>
      <c r="C19" s="11" t="s">
        <v>38</v>
      </c>
      <c r="D19" s="12">
        <v>85000</v>
      </c>
      <c r="E19" s="11" t="s">
        <v>32</v>
      </c>
      <c r="F19" s="11" t="s">
        <v>16</v>
      </c>
      <c r="G19" s="11"/>
    </row>
    <row r="20" spans="1:7" ht="27.75" customHeight="1" x14ac:dyDescent="0.25">
      <c r="A20" s="10">
        <v>13</v>
      </c>
      <c r="B20" s="17">
        <v>33600000</v>
      </c>
      <c r="C20" s="11" t="s">
        <v>39</v>
      </c>
      <c r="D20" s="12">
        <v>95000</v>
      </c>
      <c r="E20" s="11" t="s">
        <v>32</v>
      </c>
      <c r="F20" s="11" t="s">
        <v>16</v>
      </c>
      <c r="G20" s="11"/>
    </row>
    <row r="21" spans="1:7" ht="54" customHeight="1" x14ac:dyDescent="0.25">
      <c r="A21" s="10">
        <v>14</v>
      </c>
      <c r="B21" s="18" t="s">
        <v>40</v>
      </c>
      <c r="C21" s="11" t="s">
        <v>41</v>
      </c>
      <c r="D21" s="12">
        <v>5000</v>
      </c>
      <c r="E21" s="11" t="s">
        <v>32</v>
      </c>
      <c r="F21" s="11" t="s">
        <v>16</v>
      </c>
      <c r="G21" s="11"/>
    </row>
    <row r="22" spans="1:7" ht="54.75" customHeight="1" x14ac:dyDescent="0.25">
      <c r="A22" s="10">
        <v>15</v>
      </c>
      <c r="B22" s="19" t="s">
        <v>42</v>
      </c>
      <c r="C22" s="11" t="s">
        <v>43</v>
      </c>
      <c r="D22" s="12">
        <v>30000</v>
      </c>
      <c r="E22" s="11" t="s">
        <v>32</v>
      </c>
      <c r="F22" s="11" t="s">
        <v>16</v>
      </c>
      <c r="G22" s="11"/>
    </row>
    <row r="23" spans="1:7" ht="35.25" customHeight="1" x14ac:dyDescent="0.25">
      <c r="A23" s="10">
        <v>16</v>
      </c>
      <c r="B23" s="19" t="s">
        <v>44</v>
      </c>
      <c r="C23" s="11" t="s">
        <v>45</v>
      </c>
      <c r="D23" s="12">
        <v>3000</v>
      </c>
      <c r="E23" s="11" t="s">
        <v>19</v>
      </c>
      <c r="F23" s="11" t="s">
        <v>16</v>
      </c>
      <c r="G23" s="11"/>
    </row>
    <row r="24" spans="1:7" ht="51" customHeight="1" x14ac:dyDescent="0.25">
      <c r="A24" s="10">
        <v>17</v>
      </c>
      <c r="B24" s="18" t="s">
        <v>46</v>
      </c>
      <c r="C24" s="11" t="s">
        <v>47</v>
      </c>
      <c r="D24" s="12">
        <v>1200</v>
      </c>
      <c r="E24" s="11" t="s">
        <v>19</v>
      </c>
      <c r="F24" s="11" t="s">
        <v>16</v>
      </c>
      <c r="G24" s="20" t="s">
        <v>48</v>
      </c>
    </row>
    <row r="25" spans="1:7" ht="28.5" customHeight="1" x14ac:dyDescent="0.25">
      <c r="A25" s="10">
        <v>18</v>
      </c>
      <c r="B25" s="18" t="s">
        <v>49</v>
      </c>
      <c r="C25" s="11" t="s">
        <v>50</v>
      </c>
      <c r="D25" s="12">
        <v>2000</v>
      </c>
      <c r="E25" s="11" t="s">
        <v>19</v>
      </c>
      <c r="F25" s="11" t="s">
        <v>16</v>
      </c>
      <c r="G25" s="11"/>
    </row>
    <row r="26" spans="1:7" ht="33.75" customHeight="1" x14ac:dyDescent="0.25">
      <c r="A26" s="10">
        <v>19</v>
      </c>
      <c r="B26" s="17">
        <v>79500000</v>
      </c>
      <c r="C26" s="11" t="s">
        <v>51</v>
      </c>
      <c r="D26" s="12">
        <v>5000</v>
      </c>
      <c r="E26" s="11" t="s">
        <v>32</v>
      </c>
      <c r="F26" s="11" t="s">
        <v>16</v>
      </c>
      <c r="G26" s="11"/>
    </row>
    <row r="27" spans="1:7" ht="33.75" customHeight="1" x14ac:dyDescent="0.25">
      <c r="A27" s="10">
        <v>20</v>
      </c>
      <c r="B27" s="11">
        <v>79800000</v>
      </c>
      <c r="C27" s="11" t="s">
        <v>52</v>
      </c>
      <c r="D27" s="12">
        <v>15000</v>
      </c>
      <c r="E27" s="11" t="s">
        <v>32</v>
      </c>
      <c r="F27" s="11" t="s">
        <v>16</v>
      </c>
      <c r="G27" s="11"/>
    </row>
    <row r="28" spans="1:7" ht="24" customHeight="1" x14ac:dyDescent="0.25">
      <c r="A28" s="10">
        <v>21</v>
      </c>
      <c r="B28" s="23">
        <v>64200000</v>
      </c>
      <c r="C28" s="11" t="s">
        <v>54</v>
      </c>
      <c r="D28" s="22">
        <v>500</v>
      </c>
      <c r="E28" s="11" t="s">
        <v>19</v>
      </c>
      <c r="F28" s="11" t="s">
        <v>16</v>
      </c>
      <c r="G28" s="21"/>
    </row>
    <row r="29" spans="1:7" ht="30" customHeight="1" x14ac:dyDescent="0.25">
      <c r="A29" s="10">
        <v>22</v>
      </c>
      <c r="B29" s="23">
        <v>79700000</v>
      </c>
      <c r="C29" s="11" t="s">
        <v>55</v>
      </c>
      <c r="D29" s="22">
        <v>2000</v>
      </c>
      <c r="E29" s="11" t="s">
        <v>19</v>
      </c>
      <c r="F29" s="11" t="s">
        <v>16</v>
      </c>
      <c r="G29" s="21"/>
    </row>
    <row r="30" spans="1:7" ht="27" customHeight="1" x14ac:dyDescent="0.25">
      <c r="A30" s="10">
        <v>23</v>
      </c>
      <c r="B30" s="23">
        <v>39700000</v>
      </c>
      <c r="C30" s="11" t="s">
        <v>56</v>
      </c>
      <c r="D30" s="22">
        <v>900</v>
      </c>
      <c r="E30" s="11" t="s">
        <v>19</v>
      </c>
      <c r="F30" s="11" t="s">
        <v>16</v>
      </c>
      <c r="G30" s="21"/>
    </row>
  </sheetData>
  <autoFilter ref="A6:G30"/>
  <mergeCells count="7">
    <mergeCell ref="A7:C7"/>
    <mergeCell ref="A1:G1"/>
    <mergeCell ref="A2:D2"/>
    <mergeCell ref="E2:G2"/>
    <mergeCell ref="A3:D3"/>
    <mergeCell ref="E3:G3"/>
    <mergeCell ref="A4:E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31" workbookViewId="0">
      <selection activeCell="I45" sqref="I45"/>
    </sheetView>
  </sheetViews>
  <sheetFormatPr defaultRowHeight="15" x14ac:dyDescent="0.25"/>
  <cols>
    <col min="1" max="1" width="4.85546875" customWidth="1"/>
    <col min="2" max="2" width="12.7109375" customWidth="1"/>
    <col min="3" max="3" width="35" customWidth="1"/>
    <col min="4" max="4" width="13.140625" customWidth="1"/>
    <col min="5" max="5" width="17.7109375" customWidth="1"/>
    <col min="6" max="6" width="18.140625" customWidth="1"/>
    <col min="7" max="7" width="20.28515625" customWidth="1"/>
    <col min="8" max="11" width="35.140625" customWidth="1"/>
  </cols>
  <sheetData>
    <row r="1" spans="1:8" ht="18.75" x14ac:dyDescent="0.25">
      <c r="A1" s="138" t="s">
        <v>53</v>
      </c>
      <c r="B1" s="138"/>
      <c r="C1" s="138"/>
      <c r="D1" s="138"/>
      <c r="E1" s="138"/>
      <c r="F1" s="138"/>
      <c r="G1" s="138"/>
      <c r="H1" s="15"/>
    </row>
    <row r="2" spans="1:8" ht="15.75" x14ac:dyDescent="0.25">
      <c r="A2" s="139" t="s">
        <v>68</v>
      </c>
      <c r="B2" s="139"/>
      <c r="C2" s="139"/>
      <c r="D2" s="139"/>
      <c r="E2" s="139" t="s">
        <v>0</v>
      </c>
      <c r="F2" s="139"/>
      <c r="G2" s="139"/>
      <c r="H2" s="15"/>
    </row>
    <row r="3" spans="1:8" ht="50.25" customHeight="1" x14ac:dyDescent="0.25">
      <c r="A3" s="140" t="s">
        <v>73</v>
      </c>
      <c r="B3" s="140"/>
      <c r="C3" s="140"/>
      <c r="D3" s="140"/>
      <c r="E3" s="140" t="s">
        <v>2</v>
      </c>
      <c r="F3" s="140"/>
      <c r="G3" s="140"/>
      <c r="H3" s="15"/>
    </row>
    <row r="4" spans="1:8" ht="33.75" customHeight="1" x14ac:dyDescent="0.25">
      <c r="A4" s="139" t="s">
        <v>3</v>
      </c>
      <c r="B4" s="139"/>
      <c r="C4" s="139"/>
      <c r="D4" s="139"/>
      <c r="E4" s="139"/>
      <c r="F4" s="90">
        <f>SUM(D8:D38)</f>
        <v>191566</v>
      </c>
      <c r="G4" s="120" t="s">
        <v>4</v>
      </c>
      <c r="H4" s="92"/>
    </row>
    <row r="5" spans="1:8" ht="38.25" x14ac:dyDescent="0.25">
      <c r="A5" s="93" t="s">
        <v>5</v>
      </c>
      <c r="B5" s="94" t="s">
        <v>6</v>
      </c>
      <c r="C5" s="94" t="s">
        <v>7</v>
      </c>
      <c r="D5" s="94" t="s">
        <v>8</v>
      </c>
      <c r="E5" s="94" t="s">
        <v>9</v>
      </c>
      <c r="F5" s="94" t="s">
        <v>10</v>
      </c>
      <c r="G5" s="94" t="s">
        <v>11</v>
      </c>
      <c r="H5" s="15"/>
    </row>
    <row r="6" spans="1:8" x14ac:dyDescent="0.25">
      <c r="A6" s="95">
        <v>1</v>
      </c>
      <c r="B6" s="95">
        <f t="shared" ref="B6:G6" si="0">A6+1</f>
        <v>2</v>
      </c>
      <c r="C6" s="95">
        <f t="shared" si="0"/>
        <v>3</v>
      </c>
      <c r="D6" s="6">
        <f t="shared" si="0"/>
        <v>4</v>
      </c>
      <c r="E6" s="95">
        <f t="shared" si="0"/>
        <v>5</v>
      </c>
      <c r="F6" s="95">
        <f t="shared" si="0"/>
        <v>6</v>
      </c>
      <c r="G6" s="95">
        <f t="shared" si="0"/>
        <v>7</v>
      </c>
      <c r="H6" s="15"/>
    </row>
    <row r="7" spans="1:8" ht="39" customHeight="1" x14ac:dyDescent="0.25">
      <c r="A7" s="136" t="s">
        <v>12</v>
      </c>
      <c r="B7" s="137"/>
      <c r="C7" s="137"/>
      <c r="D7" s="96"/>
      <c r="E7" s="97"/>
      <c r="F7" s="97"/>
      <c r="G7" s="98"/>
      <c r="H7" s="99"/>
    </row>
    <row r="8" spans="1:8" ht="33" customHeight="1" x14ac:dyDescent="0.25">
      <c r="A8" s="51">
        <v>1</v>
      </c>
      <c r="B8" s="48" t="s">
        <v>13</v>
      </c>
      <c r="C8" s="110" t="s">
        <v>14</v>
      </c>
      <c r="D8" s="104">
        <f>20000-13000</f>
        <v>7000</v>
      </c>
      <c r="E8" s="48" t="s">
        <v>15</v>
      </c>
      <c r="F8" s="48" t="s">
        <v>16</v>
      </c>
      <c r="G8" s="50"/>
      <c r="H8" s="99"/>
    </row>
    <row r="9" spans="1:8" ht="30.75" customHeight="1" x14ac:dyDescent="0.25">
      <c r="A9" s="51">
        <v>2</v>
      </c>
      <c r="B9" s="48" t="s">
        <v>17</v>
      </c>
      <c r="C9" s="110" t="s">
        <v>18</v>
      </c>
      <c r="D9" s="104">
        <f>4000-2300</f>
        <v>1700</v>
      </c>
      <c r="E9" s="48" t="s">
        <v>19</v>
      </c>
      <c r="F9" s="48" t="s">
        <v>16</v>
      </c>
      <c r="G9" s="50"/>
      <c r="H9" s="15"/>
    </row>
    <row r="10" spans="1:8" ht="30.75" customHeight="1" x14ac:dyDescent="0.25">
      <c r="A10" s="51">
        <v>3</v>
      </c>
      <c r="B10" s="48">
        <v>24100000</v>
      </c>
      <c r="C10" s="110" t="s">
        <v>28</v>
      </c>
      <c r="D10" s="104">
        <f>3000-2000</f>
        <v>1000</v>
      </c>
      <c r="E10" s="48" t="s">
        <v>19</v>
      </c>
      <c r="F10" s="48" t="s">
        <v>16</v>
      </c>
      <c r="G10" s="50"/>
      <c r="H10" s="15"/>
    </row>
    <row r="11" spans="1:8" ht="53.25" customHeight="1" x14ac:dyDescent="0.25">
      <c r="A11" s="51">
        <v>4</v>
      </c>
      <c r="B11" s="48">
        <v>30100000</v>
      </c>
      <c r="C11" s="110" t="s">
        <v>29</v>
      </c>
      <c r="D11" s="104">
        <f>2000-1400</f>
        <v>600</v>
      </c>
      <c r="E11" s="48" t="s">
        <v>19</v>
      </c>
      <c r="F11" s="48" t="s">
        <v>16</v>
      </c>
      <c r="G11" s="48"/>
      <c r="H11" s="15"/>
    </row>
    <row r="12" spans="1:8" s="15" customFormat="1" ht="53.25" customHeight="1" x14ac:dyDescent="0.25">
      <c r="A12" s="51">
        <v>5</v>
      </c>
      <c r="B12" s="48" t="s">
        <v>84</v>
      </c>
      <c r="C12" s="110" t="s">
        <v>85</v>
      </c>
      <c r="D12" s="104">
        <v>1600</v>
      </c>
      <c r="E12" s="48" t="s">
        <v>19</v>
      </c>
      <c r="F12" s="48" t="s">
        <v>86</v>
      </c>
      <c r="G12" s="81"/>
    </row>
    <row r="13" spans="1:8" s="15" customFormat="1" ht="66.75" customHeight="1" x14ac:dyDescent="0.25">
      <c r="A13" s="51">
        <v>6</v>
      </c>
      <c r="B13" s="48" t="s">
        <v>30</v>
      </c>
      <c r="C13" s="110" t="s">
        <v>31</v>
      </c>
      <c r="D13" s="104">
        <f>7000-3700</f>
        <v>3300</v>
      </c>
      <c r="E13" s="48" t="s">
        <v>32</v>
      </c>
      <c r="F13" s="48" t="s">
        <v>16</v>
      </c>
      <c r="G13" s="50"/>
    </row>
    <row r="14" spans="1:8" ht="43.5" customHeight="1" x14ac:dyDescent="0.25">
      <c r="A14" s="51">
        <v>7</v>
      </c>
      <c r="B14" s="48" t="s">
        <v>37</v>
      </c>
      <c r="C14" s="110" t="s">
        <v>38</v>
      </c>
      <c r="D14" s="104">
        <f>85000-50000-4721</f>
        <v>30279</v>
      </c>
      <c r="E14" s="48" t="s">
        <v>32</v>
      </c>
      <c r="F14" s="48" t="s">
        <v>16</v>
      </c>
      <c r="G14" s="48"/>
      <c r="H14" s="15"/>
    </row>
    <row r="15" spans="1:8" ht="41.25" customHeight="1" x14ac:dyDescent="0.25">
      <c r="A15" s="51">
        <v>8</v>
      </c>
      <c r="B15" s="52">
        <v>33600000</v>
      </c>
      <c r="C15" s="110" t="s">
        <v>39</v>
      </c>
      <c r="D15" s="104">
        <f>95000+4721</f>
        <v>99721</v>
      </c>
      <c r="E15" s="48" t="s">
        <v>32</v>
      </c>
      <c r="F15" s="48" t="s">
        <v>16</v>
      </c>
      <c r="G15" s="48"/>
      <c r="H15" s="15"/>
    </row>
    <row r="16" spans="1:8" s="15" customFormat="1" ht="54" customHeight="1" x14ac:dyDescent="0.25">
      <c r="A16" s="51">
        <v>9</v>
      </c>
      <c r="B16" s="53" t="s">
        <v>40</v>
      </c>
      <c r="C16" s="110" t="s">
        <v>41</v>
      </c>
      <c r="D16" s="104">
        <f>5000-4100+2820</f>
        <v>3720</v>
      </c>
      <c r="E16" s="48" t="s">
        <v>19</v>
      </c>
      <c r="F16" s="48" t="s">
        <v>16</v>
      </c>
      <c r="G16" s="48"/>
    </row>
    <row r="17" spans="1:9" ht="30" customHeight="1" x14ac:dyDescent="0.25">
      <c r="A17" s="51">
        <v>10</v>
      </c>
      <c r="B17" s="53" t="s">
        <v>44</v>
      </c>
      <c r="C17" s="110" t="s">
        <v>45</v>
      </c>
      <c r="D17" s="104">
        <v>3000</v>
      </c>
      <c r="E17" s="48" t="s">
        <v>19</v>
      </c>
      <c r="F17" s="48" t="s">
        <v>16</v>
      </c>
      <c r="G17" s="48"/>
      <c r="H17" s="15"/>
    </row>
    <row r="18" spans="1:9" ht="70.5" customHeight="1" x14ac:dyDescent="0.25">
      <c r="A18" s="51">
        <v>11</v>
      </c>
      <c r="B18" s="53" t="s">
        <v>46</v>
      </c>
      <c r="C18" s="110" t="s">
        <v>47</v>
      </c>
      <c r="D18" s="104">
        <v>1200</v>
      </c>
      <c r="E18" s="48" t="s">
        <v>19</v>
      </c>
      <c r="F18" s="48" t="s">
        <v>16</v>
      </c>
      <c r="G18" s="55" t="s">
        <v>95</v>
      </c>
      <c r="H18" s="15"/>
    </row>
    <row r="19" spans="1:9" s="15" customFormat="1" ht="35.25" customHeight="1" x14ac:dyDescent="0.25">
      <c r="A19" s="51">
        <v>12</v>
      </c>
      <c r="B19" s="53" t="s">
        <v>49</v>
      </c>
      <c r="C19" s="110" t="s">
        <v>50</v>
      </c>
      <c r="D19" s="104">
        <f>2000+1800</f>
        <v>3800</v>
      </c>
      <c r="E19" s="48" t="s">
        <v>19</v>
      </c>
      <c r="F19" s="48" t="s">
        <v>16</v>
      </c>
      <c r="G19" s="48"/>
      <c r="H19" s="46"/>
    </row>
    <row r="20" spans="1:9" s="15" customFormat="1" ht="44.25" customHeight="1" x14ac:dyDescent="0.25">
      <c r="A20" s="51">
        <v>13</v>
      </c>
      <c r="B20" s="48">
        <v>79800000</v>
      </c>
      <c r="C20" s="110" t="s">
        <v>52</v>
      </c>
      <c r="D20" s="104">
        <f>15000-8000-D34</f>
        <v>6942</v>
      </c>
      <c r="E20" s="48" t="s">
        <v>32</v>
      </c>
      <c r="F20" s="48" t="s">
        <v>16</v>
      </c>
      <c r="G20" s="48"/>
    </row>
    <row r="21" spans="1:9" ht="30.75" customHeight="1" x14ac:dyDescent="0.25">
      <c r="A21" s="51">
        <v>14</v>
      </c>
      <c r="B21" s="48">
        <v>64200000</v>
      </c>
      <c r="C21" s="110" t="s">
        <v>54</v>
      </c>
      <c r="D21" s="104">
        <v>500</v>
      </c>
      <c r="E21" s="48" t="s">
        <v>19</v>
      </c>
      <c r="F21" s="48" t="s">
        <v>16</v>
      </c>
      <c r="G21" s="67"/>
      <c r="H21" s="15"/>
    </row>
    <row r="22" spans="1:9" ht="32.25" customHeight="1" x14ac:dyDescent="0.25">
      <c r="A22" s="51">
        <v>15</v>
      </c>
      <c r="B22" s="48">
        <v>79700000</v>
      </c>
      <c r="C22" s="110" t="s">
        <v>55</v>
      </c>
      <c r="D22" s="104">
        <f>2000-300</f>
        <v>1700</v>
      </c>
      <c r="E22" s="48" t="s">
        <v>19</v>
      </c>
      <c r="F22" s="48" t="s">
        <v>16</v>
      </c>
      <c r="G22" s="67"/>
      <c r="H22" s="15"/>
    </row>
    <row r="23" spans="1:9" s="15" customFormat="1" ht="32.25" customHeight="1" x14ac:dyDescent="0.25">
      <c r="A23" s="51">
        <v>16</v>
      </c>
      <c r="B23" s="48">
        <v>79900000</v>
      </c>
      <c r="C23" s="110" t="s">
        <v>82</v>
      </c>
      <c r="D23" s="104">
        <f>3921+900</f>
        <v>4821</v>
      </c>
      <c r="E23" s="48" t="s">
        <v>19</v>
      </c>
      <c r="F23" s="48" t="s">
        <v>92</v>
      </c>
      <c r="G23" s="67"/>
    </row>
    <row r="24" spans="1:9" ht="29.25" customHeight="1" x14ac:dyDescent="0.25">
      <c r="A24" s="51">
        <v>17</v>
      </c>
      <c r="B24" s="48">
        <v>39700000</v>
      </c>
      <c r="C24" s="110" t="s">
        <v>56</v>
      </c>
      <c r="D24" s="104">
        <v>900</v>
      </c>
      <c r="E24" s="48" t="s">
        <v>19</v>
      </c>
      <c r="F24" s="48" t="s">
        <v>16</v>
      </c>
      <c r="G24" s="67"/>
      <c r="H24" s="15"/>
    </row>
    <row r="25" spans="1:9" s="25" customFormat="1" ht="34.5" customHeight="1" x14ac:dyDescent="0.25">
      <c r="A25" s="51">
        <v>18</v>
      </c>
      <c r="B25" s="48">
        <v>79300000</v>
      </c>
      <c r="C25" s="110" t="s">
        <v>61</v>
      </c>
      <c r="D25" s="104">
        <v>1000</v>
      </c>
      <c r="E25" s="48" t="s">
        <v>19</v>
      </c>
      <c r="F25" s="48" t="s">
        <v>62</v>
      </c>
      <c r="G25" s="100"/>
      <c r="H25" s="32"/>
      <c r="I25" s="33"/>
    </row>
    <row r="26" spans="1:9" s="15" customFormat="1" ht="33" customHeight="1" x14ac:dyDescent="0.25">
      <c r="A26" s="51">
        <v>19</v>
      </c>
      <c r="B26" s="48">
        <v>30200000</v>
      </c>
      <c r="C26" s="110" t="s">
        <v>64</v>
      </c>
      <c r="D26" s="104">
        <v>200</v>
      </c>
      <c r="E26" s="48" t="s">
        <v>19</v>
      </c>
      <c r="F26" s="48" t="s">
        <v>65</v>
      </c>
      <c r="G26" s="48"/>
    </row>
    <row r="27" spans="1:9" ht="27.75" customHeight="1" x14ac:dyDescent="0.25">
      <c r="A27" s="51">
        <v>20</v>
      </c>
      <c r="B27" s="48">
        <v>92100000</v>
      </c>
      <c r="C27" s="110" t="s">
        <v>69</v>
      </c>
      <c r="D27" s="105">
        <v>250</v>
      </c>
      <c r="E27" s="48" t="s">
        <v>19</v>
      </c>
      <c r="F27" s="48" t="s">
        <v>70</v>
      </c>
      <c r="G27" s="67"/>
      <c r="H27" s="15"/>
    </row>
    <row r="28" spans="1:9" ht="33.75" customHeight="1" x14ac:dyDescent="0.25">
      <c r="A28" s="51">
        <v>21</v>
      </c>
      <c r="B28" s="48" t="s">
        <v>71</v>
      </c>
      <c r="C28" s="110" t="s">
        <v>72</v>
      </c>
      <c r="D28" s="105">
        <v>300</v>
      </c>
      <c r="E28" s="48" t="s">
        <v>19</v>
      </c>
      <c r="F28" s="48" t="s">
        <v>74</v>
      </c>
      <c r="G28" s="67" t="s">
        <v>75</v>
      </c>
      <c r="H28" s="15"/>
    </row>
    <row r="29" spans="1:9" s="15" customFormat="1" ht="30.75" customHeight="1" x14ac:dyDescent="0.25">
      <c r="A29" s="51">
        <v>22</v>
      </c>
      <c r="B29" s="48" t="s">
        <v>81</v>
      </c>
      <c r="C29" s="110" t="s">
        <v>78</v>
      </c>
      <c r="D29" s="105">
        <v>120</v>
      </c>
      <c r="E29" s="48" t="s">
        <v>19</v>
      </c>
      <c r="F29" s="48" t="s">
        <v>79</v>
      </c>
      <c r="G29" s="72" t="s">
        <v>75</v>
      </c>
    </row>
    <row r="30" spans="1:9" s="15" customFormat="1" ht="28.5" customHeight="1" x14ac:dyDescent="0.25">
      <c r="A30" s="51">
        <v>23</v>
      </c>
      <c r="B30" s="48">
        <v>39100000</v>
      </c>
      <c r="C30" s="110" t="s">
        <v>80</v>
      </c>
      <c r="D30" s="105">
        <v>3400</v>
      </c>
      <c r="E30" s="48" t="s">
        <v>19</v>
      </c>
      <c r="F30" s="48" t="s">
        <v>79</v>
      </c>
      <c r="G30" s="72" t="s">
        <v>75</v>
      </c>
    </row>
    <row r="31" spans="1:9" s="15" customFormat="1" ht="25.5" x14ac:dyDescent="0.25">
      <c r="A31" s="51">
        <v>24</v>
      </c>
      <c r="B31" s="48">
        <v>45400000</v>
      </c>
      <c r="C31" s="110" t="s">
        <v>87</v>
      </c>
      <c r="D31" s="105">
        <v>4540</v>
      </c>
      <c r="E31" s="48" t="s">
        <v>19</v>
      </c>
      <c r="F31" s="48" t="s">
        <v>88</v>
      </c>
      <c r="G31" s="72" t="s">
        <v>75</v>
      </c>
    </row>
    <row r="32" spans="1:9" ht="25.5" x14ac:dyDescent="0.25">
      <c r="A32" s="51">
        <v>25</v>
      </c>
      <c r="B32" s="48">
        <v>80500000</v>
      </c>
      <c r="C32" s="111" t="s">
        <v>89</v>
      </c>
      <c r="D32" s="105">
        <v>1600</v>
      </c>
      <c r="E32" s="48" t="s">
        <v>19</v>
      </c>
      <c r="F32" s="48" t="s">
        <v>88</v>
      </c>
      <c r="G32" s="72" t="s">
        <v>75</v>
      </c>
      <c r="H32" s="15"/>
    </row>
    <row r="33" spans="1:8" s="15" customFormat="1" ht="25.5" x14ac:dyDescent="0.25">
      <c r="A33" s="51">
        <v>26</v>
      </c>
      <c r="B33" s="66">
        <v>79500000</v>
      </c>
      <c r="C33" s="112" t="s">
        <v>90</v>
      </c>
      <c r="D33" s="105">
        <v>1000</v>
      </c>
      <c r="E33" s="48" t="s">
        <v>19</v>
      </c>
      <c r="F33" s="48" t="s">
        <v>91</v>
      </c>
      <c r="G33" s="66" t="s">
        <v>75</v>
      </c>
    </row>
    <row r="34" spans="1:8" s="15" customFormat="1" ht="72" x14ac:dyDescent="0.25">
      <c r="A34" s="51">
        <v>27</v>
      </c>
      <c r="B34" s="48">
        <v>79800000</v>
      </c>
      <c r="C34" s="110" t="s">
        <v>52</v>
      </c>
      <c r="D34" s="105">
        <v>58</v>
      </c>
      <c r="E34" s="48" t="s">
        <v>19</v>
      </c>
      <c r="F34" s="48" t="s">
        <v>93</v>
      </c>
      <c r="G34" s="103" t="s">
        <v>94</v>
      </c>
    </row>
    <row r="35" spans="1:8" s="15" customFormat="1" ht="25.5" x14ac:dyDescent="0.25">
      <c r="A35" s="72">
        <v>28</v>
      </c>
      <c r="B35" s="48" t="s">
        <v>35</v>
      </c>
      <c r="C35" s="110" t="s">
        <v>97</v>
      </c>
      <c r="D35" s="105">
        <v>1070</v>
      </c>
      <c r="E35" s="48" t="s">
        <v>19</v>
      </c>
      <c r="F35" s="48" t="s">
        <v>93</v>
      </c>
      <c r="G35" s="103"/>
    </row>
    <row r="36" spans="1:8" s="15" customFormat="1" ht="36" x14ac:dyDescent="0.25">
      <c r="A36" s="72">
        <v>29</v>
      </c>
      <c r="B36" s="48">
        <v>34300000</v>
      </c>
      <c r="C36" s="112" t="s">
        <v>96</v>
      </c>
      <c r="D36" s="117">
        <v>3000</v>
      </c>
      <c r="E36" s="48" t="s">
        <v>19</v>
      </c>
      <c r="F36" s="48" t="s">
        <v>93</v>
      </c>
      <c r="G36" s="72" t="s">
        <v>75</v>
      </c>
    </row>
    <row r="37" spans="1:8" s="15" customFormat="1" ht="25.5" x14ac:dyDescent="0.25">
      <c r="A37" s="51">
        <v>30</v>
      </c>
      <c r="B37" s="48">
        <v>50700000</v>
      </c>
      <c r="C37" s="112" t="s">
        <v>98</v>
      </c>
      <c r="D37" s="117">
        <v>2895</v>
      </c>
      <c r="E37" s="48" t="s">
        <v>19</v>
      </c>
      <c r="F37" s="48" t="s">
        <v>93</v>
      </c>
      <c r="G37" s="72" t="s">
        <v>75</v>
      </c>
    </row>
    <row r="38" spans="1:8" ht="25.5" x14ac:dyDescent="0.25">
      <c r="A38" s="76">
        <v>31</v>
      </c>
      <c r="B38" s="83">
        <v>37500000</v>
      </c>
      <c r="C38" s="86" t="s">
        <v>99</v>
      </c>
      <c r="D38" s="115">
        <v>350</v>
      </c>
      <c r="E38" s="77" t="s">
        <v>19</v>
      </c>
      <c r="F38" s="77" t="s">
        <v>93</v>
      </c>
      <c r="G38" s="82" t="s">
        <v>75</v>
      </c>
      <c r="H38" s="15"/>
    </row>
    <row r="39" spans="1:8" x14ac:dyDescent="0.25">
      <c r="A39" s="15"/>
      <c r="B39" s="15"/>
      <c r="C39" s="15"/>
      <c r="D39" s="15"/>
      <c r="E39" s="15"/>
      <c r="F39" s="15"/>
      <c r="G39" s="15" t="s">
        <v>75</v>
      </c>
      <c r="H39" s="15"/>
    </row>
    <row r="40" spans="1:8" x14ac:dyDescent="0.25">
      <c r="A40" s="15"/>
      <c r="B40" s="15"/>
      <c r="C40" s="15"/>
      <c r="D40" s="15"/>
      <c r="E40" s="15"/>
      <c r="F40" s="15"/>
      <c r="G40" s="15" t="s">
        <v>75</v>
      </c>
      <c r="H40" s="15"/>
    </row>
    <row r="41" spans="1:8" x14ac:dyDescent="0.25">
      <c r="A41" s="15"/>
      <c r="B41" s="15"/>
      <c r="C41" s="15"/>
      <c r="D41" s="15"/>
      <c r="E41" s="15"/>
      <c r="F41" s="15"/>
      <c r="G41" s="15" t="s">
        <v>76</v>
      </c>
      <c r="H41" s="15"/>
    </row>
    <row r="43" spans="1:8" x14ac:dyDescent="0.25">
      <c r="G43" t="s">
        <v>76</v>
      </c>
    </row>
    <row r="44" spans="1:8" x14ac:dyDescent="0.25">
      <c r="G44" t="s">
        <v>75</v>
      </c>
    </row>
    <row r="46" spans="1:8" x14ac:dyDescent="0.25">
      <c r="G46" t="s">
        <v>75</v>
      </c>
    </row>
    <row r="47" spans="1:8" x14ac:dyDescent="0.25">
      <c r="G47" t="s">
        <v>75</v>
      </c>
    </row>
    <row r="48" spans="1:8" x14ac:dyDescent="0.25">
      <c r="G48" t="s">
        <v>75</v>
      </c>
    </row>
    <row r="49" spans="7:7" x14ac:dyDescent="0.25">
      <c r="G49" t="s">
        <v>75</v>
      </c>
    </row>
    <row r="50" spans="7:7" x14ac:dyDescent="0.25">
      <c r="G50" t="s">
        <v>75</v>
      </c>
    </row>
    <row r="51" spans="7:7" x14ac:dyDescent="0.25">
      <c r="G51" t="s">
        <v>75</v>
      </c>
    </row>
    <row r="52" spans="7:7" x14ac:dyDescent="0.25">
      <c r="G52" t="s">
        <v>75</v>
      </c>
    </row>
    <row r="53" spans="7:7" x14ac:dyDescent="0.25">
      <c r="G53" t="s">
        <v>75</v>
      </c>
    </row>
    <row r="54" spans="7:7" x14ac:dyDescent="0.25">
      <c r="G54" t="s">
        <v>75</v>
      </c>
    </row>
    <row r="55" spans="7:7" x14ac:dyDescent="0.25">
      <c r="G55" t="s">
        <v>75</v>
      </c>
    </row>
  </sheetData>
  <autoFilter ref="A6:I41"/>
  <mergeCells count="7">
    <mergeCell ref="A7:C7"/>
    <mergeCell ref="A1:G1"/>
    <mergeCell ref="A2:D2"/>
    <mergeCell ref="E2:G2"/>
    <mergeCell ref="A3:D3"/>
    <mergeCell ref="E3:G3"/>
    <mergeCell ref="A4:E4"/>
  </mergeCells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8" workbookViewId="0">
      <selection activeCell="C43" sqref="C43"/>
    </sheetView>
  </sheetViews>
  <sheetFormatPr defaultRowHeight="15" x14ac:dyDescent="0.25"/>
  <cols>
    <col min="1" max="1" width="4.85546875" customWidth="1"/>
    <col min="2" max="2" width="12.7109375" customWidth="1"/>
    <col min="3" max="3" width="35" customWidth="1"/>
    <col min="4" max="4" width="13.140625" customWidth="1"/>
    <col min="5" max="5" width="17.7109375" customWidth="1"/>
    <col min="6" max="6" width="18.140625" customWidth="1"/>
    <col min="7" max="7" width="20.28515625" customWidth="1"/>
    <col min="8" max="11" width="35.140625" customWidth="1"/>
  </cols>
  <sheetData>
    <row r="1" spans="1:8" ht="18.75" x14ac:dyDescent="0.25">
      <c r="A1" s="138" t="s">
        <v>53</v>
      </c>
      <c r="B1" s="138"/>
      <c r="C1" s="138"/>
      <c r="D1" s="138"/>
      <c r="E1" s="138"/>
      <c r="F1" s="138"/>
      <c r="G1" s="138"/>
      <c r="H1" s="15"/>
    </row>
    <row r="2" spans="1:8" ht="15.75" x14ac:dyDescent="0.25">
      <c r="A2" s="139" t="s">
        <v>68</v>
      </c>
      <c r="B2" s="139"/>
      <c r="C2" s="139"/>
      <c r="D2" s="139"/>
      <c r="E2" s="139" t="s">
        <v>0</v>
      </c>
      <c r="F2" s="139"/>
      <c r="G2" s="139"/>
      <c r="H2" s="15"/>
    </row>
    <row r="3" spans="1:8" ht="50.25" customHeight="1" x14ac:dyDescent="0.25">
      <c r="A3" s="140" t="s">
        <v>73</v>
      </c>
      <c r="B3" s="140"/>
      <c r="C3" s="140"/>
      <c r="D3" s="140"/>
      <c r="E3" s="140" t="s">
        <v>2</v>
      </c>
      <c r="F3" s="140"/>
      <c r="G3" s="140"/>
      <c r="H3" s="15"/>
    </row>
    <row r="4" spans="1:8" ht="33.75" customHeight="1" x14ac:dyDescent="0.25">
      <c r="A4" s="139" t="s">
        <v>3</v>
      </c>
      <c r="B4" s="139"/>
      <c r="C4" s="139"/>
      <c r="D4" s="139"/>
      <c r="E4" s="139"/>
      <c r="F4" s="90">
        <f>SUM(D8:D39)</f>
        <v>195099</v>
      </c>
      <c r="G4" s="121" t="s">
        <v>4</v>
      </c>
      <c r="H4" s="92"/>
    </row>
    <row r="5" spans="1:8" ht="38.25" x14ac:dyDescent="0.25">
      <c r="A5" s="93" t="s">
        <v>5</v>
      </c>
      <c r="B5" s="94" t="s">
        <v>6</v>
      </c>
      <c r="C5" s="94" t="s">
        <v>7</v>
      </c>
      <c r="D5" s="94" t="s">
        <v>8</v>
      </c>
      <c r="E5" s="94" t="s">
        <v>9</v>
      </c>
      <c r="F5" s="94" t="s">
        <v>10</v>
      </c>
      <c r="G5" s="94" t="s">
        <v>11</v>
      </c>
      <c r="H5" s="15"/>
    </row>
    <row r="6" spans="1:8" x14ac:dyDescent="0.25">
      <c r="A6" s="95">
        <v>1</v>
      </c>
      <c r="B6" s="95">
        <f t="shared" ref="B6:G6" si="0">A6+1</f>
        <v>2</v>
      </c>
      <c r="C6" s="95">
        <f t="shared" si="0"/>
        <v>3</v>
      </c>
      <c r="D6" s="6">
        <f t="shared" si="0"/>
        <v>4</v>
      </c>
      <c r="E6" s="95">
        <f t="shared" si="0"/>
        <v>5</v>
      </c>
      <c r="F6" s="95">
        <f t="shared" si="0"/>
        <v>6</v>
      </c>
      <c r="G6" s="95">
        <f t="shared" si="0"/>
        <v>7</v>
      </c>
      <c r="H6" s="15"/>
    </row>
    <row r="7" spans="1:8" ht="39" customHeight="1" x14ac:dyDescent="0.25">
      <c r="A7" s="136" t="s">
        <v>12</v>
      </c>
      <c r="B7" s="137"/>
      <c r="C7" s="137"/>
      <c r="D7" s="96"/>
      <c r="E7" s="97"/>
      <c r="F7" s="97"/>
      <c r="G7" s="98"/>
      <c r="H7" s="99"/>
    </row>
    <row r="8" spans="1:8" ht="33" customHeight="1" x14ac:dyDescent="0.25">
      <c r="A8" s="51">
        <v>1</v>
      </c>
      <c r="B8" s="48" t="s">
        <v>13</v>
      </c>
      <c r="C8" s="110" t="s">
        <v>14</v>
      </c>
      <c r="D8" s="104">
        <f>20000-13000</f>
        <v>7000</v>
      </c>
      <c r="E8" s="48" t="s">
        <v>15</v>
      </c>
      <c r="F8" s="48" t="s">
        <v>16</v>
      </c>
      <c r="G8" s="50"/>
      <c r="H8" s="99"/>
    </row>
    <row r="9" spans="1:8" ht="30.75" customHeight="1" x14ac:dyDescent="0.25">
      <c r="A9" s="51">
        <v>2</v>
      </c>
      <c r="B9" s="48" t="s">
        <v>17</v>
      </c>
      <c r="C9" s="110" t="s">
        <v>18</v>
      </c>
      <c r="D9" s="104">
        <f>4000-2300</f>
        <v>1700</v>
      </c>
      <c r="E9" s="48" t="s">
        <v>19</v>
      </c>
      <c r="F9" s="48" t="s">
        <v>16</v>
      </c>
      <c r="G9" s="50"/>
      <c r="H9" s="15"/>
    </row>
    <row r="10" spans="1:8" ht="30.75" customHeight="1" x14ac:dyDescent="0.25">
      <c r="A10" s="51">
        <v>3</v>
      </c>
      <c r="B10" s="48">
        <v>24100000</v>
      </c>
      <c r="C10" s="110" t="s">
        <v>28</v>
      </c>
      <c r="D10" s="104">
        <f>3000-2000</f>
        <v>1000</v>
      </c>
      <c r="E10" s="48" t="s">
        <v>19</v>
      </c>
      <c r="F10" s="48" t="s">
        <v>16</v>
      </c>
      <c r="G10" s="50"/>
      <c r="H10" s="15"/>
    </row>
    <row r="11" spans="1:8" ht="53.25" customHeight="1" x14ac:dyDescent="0.25">
      <c r="A11" s="51">
        <v>4</v>
      </c>
      <c r="B11" s="48">
        <v>30100000</v>
      </c>
      <c r="C11" s="110" t="s">
        <v>29</v>
      </c>
      <c r="D11" s="104">
        <f>2000-1400</f>
        <v>600</v>
      </c>
      <c r="E11" s="48" t="s">
        <v>19</v>
      </c>
      <c r="F11" s="48" t="s">
        <v>16</v>
      </c>
      <c r="G11" s="48"/>
      <c r="H11" s="15"/>
    </row>
    <row r="12" spans="1:8" s="15" customFormat="1" ht="53.25" customHeight="1" x14ac:dyDescent="0.25">
      <c r="A12" s="51">
        <v>5</v>
      </c>
      <c r="B12" s="48" t="s">
        <v>84</v>
      </c>
      <c r="C12" s="110" t="s">
        <v>85</v>
      </c>
      <c r="D12" s="104">
        <v>1600</v>
      </c>
      <c r="E12" s="48" t="s">
        <v>19</v>
      </c>
      <c r="F12" s="48" t="s">
        <v>86</v>
      </c>
      <c r="G12" s="81"/>
    </row>
    <row r="13" spans="1:8" s="15" customFormat="1" ht="66.75" customHeight="1" x14ac:dyDescent="0.25">
      <c r="A13" s="51">
        <v>6</v>
      </c>
      <c r="B13" s="48" t="s">
        <v>30</v>
      </c>
      <c r="C13" s="110" t="s">
        <v>31</v>
      </c>
      <c r="D13" s="104">
        <f>7000-3700</f>
        <v>3300</v>
      </c>
      <c r="E13" s="48" t="s">
        <v>32</v>
      </c>
      <c r="F13" s="48" t="s">
        <v>16</v>
      </c>
      <c r="G13" s="50"/>
    </row>
    <row r="14" spans="1:8" s="15" customFormat="1" ht="43.5" customHeight="1" x14ac:dyDescent="0.25">
      <c r="A14" s="51">
        <v>7</v>
      </c>
      <c r="B14" s="48" t="s">
        <v>37</v>
      </c>
      <c r="C14" s="110" t="s">
        <v>38</v>
      </c>
      <c r="D14" s="104">
        <f>85000-50000-4721</f>
        <v>30279</v>
      </c>
      <c r="E14" s="48" t="s">
        <v>32</v>
      </c>
      <c r="F14" s="48" t="s">
        <v>16</v>
      </c>
      <c r="G14" s="48"/>
    </row>
    <row r="15" spans="1:8" ht="41.25" customHeight="1" x14ac:dyDescent="0.25">
      <c r="A15" s="51">
        <v>8</v>
      </c>
      <c r="B15" s="52">
        <v>33600000</v>
      </c>
      <c r="C15" s="110" t="s">
        <v>39</v>
      </c>
      <c r="D15" s="104">
        <f>95000+4721</f>
        <v>99721</v>
      </c>
      <c r="E15" s="48" t="s">
        <v>32</v>
      </c>
      <c r="F15" s="48" t="s">
        <v>16</v>
      </c>
      <c r="G15" s="48"/>
      <c r="H15" s="15"/>
    </row>
    <row r="16" spans="1:8" s="15" customFormat="1" ht="54" customHeight="1" x14ac:dyDescent="0.25">
      <c r="A16" s="51">
        <v>9</v>
      </c>
      <c r="B16" s="53" t="s">
        <v>40</v>
      </c>
      <c r="C16" s="110" t="s">
        <v>41</v>
      </c>
      <c r="D16" s="104">
        <f>5000-4100+2820</f>
        <v>3720</v>
      </c>
      <c r="E16" s="48" t="s">
        <v>19</v>
      </c>
      <c r="F16" s="48" t="s">
        <v>16</v>
      </c>
      <c r="G16" s="48"/>
    </row>
    <row r="17" spans="1:9" ht="30" customHeight="1" x14ac:dyDescent="0.25">
      <c r="A17" s="51">
        <v>10</v>
      </c>
      <c r="B17" s="53" t="s">
        <v>44</v>
      </c>
      <c r="C17" s="110" t="s">
        <v>45</v>
      </c>
      <c r="D17" s="104">
        <v>3000</v>
      </c>
      <c r="E17" s="48" t="s">
        <v>19</v>
      </c>
      <c r="F17" s="48" t="s">
        <v>16</v>
      </c>
      <c r="G17" s="48"/>
      <c r="H17" s="15"/>
    </row>
    <row r="18" spans="1:9" ht="70.5" customHeight="1" x14ac:dyDescent="0.25">
      <c r="A18" s="51">
        <v>11</v>
      </c>
      <c r="B18" s="53" t="s">
        <v>46</v>
      </c>
      <c r="C18" s="110" t="s">
        <v>47</v>
      </c>
      <c r="D18" s="104">
        <v>1200</v>
      </c>
      <c r="E18" s="48" t="s">
        <v>19</v>
      </c>
      <c r="F18" s="48" t="s">
        <v>16</v>
      </c>
      <c r="G18" s="55" t="s">
        <v>95</v>
      </c>
      <c r="H18" s="15"/>
    </row>
    <row r="19" spans="1:9" s="15" customFormat="1" ht="35.25" customHeight="1" x14ac:dyDescent="0.25">
      <c r="A19" s="51">
        <v>12</v>
      </c>
      <c r="B19" s="53" t="s">
        <v>49</v>
      </c>
      <c r="C19" s="110" t="s">
        <v>50</v>
      </c>
      <c r="D19" s="104">
        <f>2000+1800</f>
        <v>3800</v>
      </c>
      <c r="E19" s="48" t="s">
        <v>19</v>
      </c>
      <c r="F19" s="48" t="s">
        <v>16</v>
      </c>
      <c r="G19" s="48"/>
      <c r="H19" s="46"/>
    </row>
    <row r="20" spans="1:9" s="15" customFormat="1" ht="44.25" customHeight="1" x14ac:dyDescent="0.25">
      <c r="A20" s="51">
        <v>13</v>
      </c>
      <c r="B20" s="48">
        <v>79800000</v>
      </c>
      <c r="C20" s="110" t="s">
        <v>52</v>
      </c>
      <c r="D20" s="104">
        <f>15000-8000-D34</f>
        <v>6942</v>
      </c>
      <c r="E20" s="48" t="s">
        <v>32</v>
      </c>
      <c r="F20" s="48" t="s">
        <v>16</v>
      </c>
      <c r="G20" s="48"/>
    </row>
    <row r="21" spans="1:9" ht="30.75" customHeight="1" x14ac:dyDescent="0.25">
      <c r="A21" s="51">
        <v>14</v>
      </c>
      <c r="B21" s="48">
        <v>64200000</v>
      </c>
      <c r="C21" s="110" t="s">
        <v>54</v>
      </c>
      <c r="D21" s="104">
        <v>500</v>
      </c>
      <c r="E21" s="48" t="s">
        <v>19</v>
      </c>
      <c r="F21" s="48" t="s">
        <v>16</v>
      </c>
      <c r="G21" s="67"/>
      <c r="H21" s="15"/>
    </row>
    <row r="22" spans="1:9" ht="32.25" customHeight="1" x14ac:dyDescent="0.25">
      <c r="A22" s="51">
        <v>15</v>
      </c>
      <c r="B22" s="48">
        <v>79700000</v>
      </c>
      <c r="C22" s="110" t="s">
        <v>55</v>
      </c>
      <c r="D22" s="104">
        <f>2000-300</f>
        <v>1700</v>
      </c>
      <c r="E22" s="48" t="s">
        <v>19</v>
      </c>
      <c r="F22" s="48" t="s">
        <v>16</v>
      </c>
      <c r="G22" s="67"/>
      <c r="H22" s="15"/>
    </row>
    <row r="23" spans="1:9" s="15" customFormat="1" ht="32.25" customHeight="1" x14ac:dyDescent="0.25">
      <c r="A23" s="51">
        <v>16</v>
      </c>
      <c r="B23" s="48">
        <v>79900000</v>
      </c>
      <c r="C23" s="110" t="s">
        <v>82</v>
      </c>
      <c r="D23" s="104">
        <f>3921+900</f>
        <v>4821</v>
      </c>
      <c r="E23" s="48" t="s">
        <v>19</v>
      </c>
      <c r="F23" s="48" t="s">
        <v>92</v>
      </c>
      <c r="G23" s="67"/>
    </row>
    <row r="24" spans="1:9" ht="29.25" customHeight="1" x14ac:dyDescent="0.25">
      <c r="A24" s="51">
        <v>17</v>
      </c>
      <c r="B24" s="48">
        <v>39700000</v>
      </c>
      <c r="C24" s="110" t="s">
        <v>56</v>
      </c>
      <c r="D24" s="104">
        <v>900</v>
      </c>
      <c r="E24" s="48" t="s">
        <v>19</v>
      </c>
      <c r="F24" s="48" t="s">
        <v>16</v>
      </c>
      <c r="G24" s="67"/>
      <c r="H24" s="15"/>
    </row>
    <row r="25" spans="1:9" s="25" customFormat="1" ht="34.5" customHeight="1" x14ac:dyDescent="0.25">
      <c r="A25" s="51">
        <v>18</v>
      </c>
      <c r="B25" s="48">
        <v>79300000</v>
      </c>
      <c r="C25" s="110" t="s">
        <v>61</v>
      </c>
      <c r="D25" s="104">
        <v>1000</v>
      </c>
      <c r="E25" s="48" t="s">
        <v>19</v>
      </c>
      <c r="F25" s="48" t="s">
        <v>62</v>
      </c>
      <c r="G25" s="100"/>
      <c r="H25" s="32"/>
      <c r="I25" s="33"/>
    </row>
    <row r="26" spans="1:9" s="15" customFormat="1" ht="33" customHeight="1" x14ac:dyDescent="0.25">
      <c r="A26" s="51">
        <v>19</v>
      </c>
      <c r="B26" s="48">
        <v>30200000</v>
      </c>
      <c r="C26" s="110" t="s">
        <v>64</v>
      </c>
      <c r="D26" s="104">
        <v>200</v>
      </c>
      <c r="E26" s="48" t="s">
        <v>19</v>
      </c>
      <c r="F26" s="48" t="s">
        <v>65</v>
      </c>
      <c r="G26" s="48"/>
    </row>
    <row r="27" spans="1:9" ht="27.75" customHeight="1" x14ac:dyDescent="0.25">
      <c r="A27" s="51">
        <v>20</v>
      </c>
      <c r="B27" s="48">
        <v>92100000</v>
      </c>
      <c r="C27" s="110" t="s">
        <v>69</v>
      </c>
      <c r="D27" s="105">
        <v>250</v>
      </c>
      <c r="E27" s="48" t="s">
        <v>19</v>
      </c>
      <c r="F27" s="48" t="s">
        <v>70</v>
      </c>
      <c r="G27" s="67"/>
      <c r="H27" s="15"/>
    </row>
    <row r="28" spans="1:9" ht="33.75" customHeight="1" x14ac:dyDescent="0.25">
      <c r="A28" s="51">
        <v>21</v>
      </c>
      <c r="B28" s="48" t="s">
        <v>71</v>
      </c>
      <c r="C28" s="110" t="s">
        <v>72</v>
      </c>
      <c r="D28" s="105">
        <v>300</v>
      </c>
      <c r="E28" s="48" t="s">
        <v>19</v>
      </c>
      <c r="F28" s="48" t="s">
        <v>74</v>
      </c>
      <c r="G28" s="67" t="s">
        <v>75</v>
      </c>
      <c r="H28" s="15"/>
    </row>
    <row r="29" spans="1:9" s="15" customFormat="1" ht="30.75" customHeight="1" x14ac:dyDescent="0.25">
      <c r="A29" s="51">
        <v>22</v>
      </c>
      <c r="B29" s="48" t="s">
        <v>81</v>
      </c>
      <c r="C29" s="110" t="s">
        <v>78</v>
      </c>
      <c r="D29" s="105">
        <v>120</v>
      </c>
      <c r="E29" s="48" t="s">
        <v>19</v>
      </c>
      <c r="F29" s="48" t="s">
        <v>79</v>
      </c>
      <c r="G29" s="72" t="s">
        <v>75</v>
      </c>
    </row>
    <row r="30" spans="1:9" s="15" customFormat="1" ht="28.5" customHeight="1" x14ac:dyDescent="0.25">
      <c r="A30" s="51">
        <v>23</v>
      </c>
      <c r="B30" s="48">
        <v>39100000</v>
      </c>
      <c r="C30" s="110" t="s">
        <v>80</v>
      </c>
      <c r="D30" s="105">
        <v>3400</v>
      </c>
      <c r="E30" s="48" t="s">
        <v>19</v>
      </c>
      <c r="F30" s="48" t="s">
        <v>79</v>
      </c>
      <c r="G30" s="72" t="s">
        <v>75</v>
      </c>
    </row>
    <row r="31" spans="1:9" s="15" customFormat="1" ht="25.5" x14ac:dyDescent="0.25">
      <c r="A31" s="51">
        <v>24</v>
      </c>
      <c r="B31" s="48">
        <v>45400000</v>
      </c>
      <c r="C31" s="110" t="s">
        <v>87</v>
      </c>
      <c r="D31" s="105">
        <v>4540</v>
      </c>
      <c r="E31" s="48" t="s">
        <v>19</v>
      </c>
      <c r="F31" s="48" t="s">
        <v>88</v>
      </c>
      <c r="G31" s="72" t="s">
        <v>75</v>
      </c>
    </row>
    <row r="32" spans="1:9" ht="25.5" x14ac:dyDescent="0.25">
      <c r="A32" s="51">
        <v>25</v>
      </c>
      <c r="B32" s="48">
        <v>80500000</v>
      </c>
      <c r="C32" s="111" t="s">
        <v>89</v>
      </c>
      <c r="D32" s="105">
        <v>1600</v>
      </c>
      <c r="E32" s="48" t="s">
        <v>19</v>
      </c>
      <c r="F32" s="48" t="s">
        <v>88</v>
      </c>
      <c r="G32" s="72" t="s">
        <v>75</v>
      </c>
      <c r="H32" s="15"/>
    </row>
    <row r="33" spans="1:8" s="15" customFormat="1" ht="25.5" x14ac:dyDescent="0.25">
      <c r="A33" s="51">
        <v>26</v>
      </c>
      <c r="B33" s="66">
        <v>79500000</v>
      </c>
      <c r="C33" s="112" t="s">
        <v>90</v>
      </c>
      <c r="D33" s="105">
        <v>1000</v>
      </c>
      <c r="E33" s="48" t="s">
        <v>19</v>
      </c>
      <c r="F33" s="48" t="s">
        <v>91</v>
      </c>
      <c r="G33" s="66" t="s">
        <v>75</v>
      </c>
    </row>
    <row r="34" spans="1:8" s="15" customFormat="1" ht="72" x14ac:dyDescent="0.25">
      <c r="A34" s="51">
        <v>27</v>
      </c>
      <c r="B34" s="48">
        <v>79800000</v>
      </c>
      <c r="C34" s="110" t="s">
        <v>52</v>
      </c>
      <c r="D34" s="105">
        <v>58</v>
      </c>
      <c r="E34" s="48" t="s">
        <v>19</v>
      </c>
      <c r="F34" s="48" t="s">
        <v>93</v>
      </c>
      <c r="G34" s="103" t="s">
        <v>94</v>
      </c>
    </row>
    <row r="35" spans="1:8" s="15" customFormat="1" ht="25.5" x14ac:dyDescent="0.25">
      <c r="A35" s="124">
        <v>28</v>
      </c>
      <c r="B35" s="48" t="s">
        <v>35</v>
      </c>
      <c r="C35" s="110" t="s">
        <v>97</v>
      </c>
      <c r="D35" s="105">
        <v>1070</v>
      </c>
      <c r="E35" s="48" t="s">
        <v>19</v>
      </c>
      <c r="F35" s="48" t="s">
        <v>93</v>
      </c>
      <c r="G35" s="103"/>
    </row>
    <row r="36" spans="1:8" s="15" customFormat="1" ht="27.75" customHeight="1" x14ac:dyDescent="0.25">
      <c r="A36" s="124">
        <v>29</v>
      </c>
      <c r="B36" s="48">
        <v>34300000</v>
      </c>
      <c r="C36" s="112" t="s">
        <v>96</v>
      </c>
      <c r="D36" s="117">
        <v>3000</v>
      </c>
      <c r="E36" s="48" t="s">
        <v>19</v>
      </c>
      <c r="F36" s="48" t="s">
        <v>93</v>
      </c>
      <c r="G36" s="72" t="s">
        <v>75</v>
      </c>
    </row>
    <row r="37" spans="1:8" s="15" customFormat="1" ht="25.5" x14ac:dyDescent="0.25">
      <c r="A37" s="51">
        <v>30</v>
      </c>
      <c r="B37" s="48">
        <v>50700000</v>
      </c>
      <c r="C37" s="112" t="s">
        <v>98</v>
      </c>
      <c r="D37" s="117">
        <v>2895</v>
      </c>
      <c r="E37" s="48" t="s">
        <v>19</v>
      </c>
      <c r="F37" s="48" t="s">
        <v>93</v>
      </c>
      <c r="G37" s="72" t="s">
        <v>75</v>
      </c>
    </row>
    <row r="38" spans="1:8" s="15" customFormat="1" ht="25.5" x14ac:dyDescent="0.25">
      <c r="A38" s="51">
        <v>31</v>
      </c>
      <c r="B38" s="71">
        <v>37500000</v>
      </c>
      <c r="C38" s="66" t="s">
        <v>99</v>
      </c>
      <c r="D38" s="117">
        <v>350</v>
      </c>
      <c r="E38" s="48" t="s">
        <v>19</v>
      </c>
      <c r="F38" s="48" t="s">
        <v>93</v>
      </c>
      <c r="G38" s="72" t="s">
        <v>75</v>
      </c>
    </row>
    <row r="39" spans="1:8" ht="25.5" x14ac:dyDescent="0.25">
      <c r="A39" s="123">
        <v>32</v>
      </c>
      <c r="B39" s="126">
        <v>31100000</v>
      </c>
      <c r="C39" s="127" t="s">
        <v>100</v>
      </c>
      <c r="D39" s="123">
        <v>3533</v>
      </c>
      <c r="E39" s="122" t="s">
        <v>19</v>
      </c>
      <c r="F39" s="122" t="s">
        <v>93</v>
      </c>
      <c r="G39" s="125" t="s">
        <v>75</v>
      </c>
      <c r="H39" s="15"/>
    </row>
    <row r="40" spans="1:8" x14ac:dyDescent="0.25">
      <c r="A40" s="15"/>
      <c r="B40" s="15"/>
      <c r="C40" s="15"/>
      <c r="D40" s="15"/>
      <c r="E40" s="15"/>
      <c r="F40" s="15"/>
      <c r="G40" s="15" t="s">
        <v>76</v>
      </c>
      <c r="H40" s="15"/>
    </row>
    <row r="42" spans="1:8" x14ac:dyDescent="0.25">
      <c r="G42" t="s">
        <v>76</v>
      </c>
    </row>
    <row r="43" spans="1:8" x14ac:dyDescent="0.25">
      <c r="G43" t="s">
        <v>75</v>
      </c>
    </row>
    <row r="45" spans="1:8" x14ac:dyDescent="0.25">
      <c r="G45" t="s">
        <v>75</v>
      </c>
    </row>
    <row r="46" spans="1:8" x14ac:dyDescent="0.25">
      <c r="G46" t="s">
        <v>75</v>
      </c>
    </row>
    <row r="47" spans="1:8" x14ac:dyDescent="0.25">
      <c r="G47" t="s">
        <v>75</v>
      </c>
    </row>
    <row r="48" spans="1:8" x14ac:dyDescent="0.25">
      <c r="G48" t="s">
        <v>75</v>
      </c>
    </row>
    <row r="49" spans="7:7" x14ac:dyDescent="0.25">
      <c r="G49" t="s">
        <v>75</v>
      </c>
    </row>
    <row r="50" spans="7:7" x14ac:dyDescent="0.25">
      <c r="G50" t="s">
        <v>75</v>
      </c>
    </row>
    <row r="51" spans="7:7" x14ac:dyDescent="0.25">
      <c r="G51" t="s">
        <v>75</v>
      </c>
    </row>
    <row r="52" spans="7:7" x14ac:dyDescent="0.25">
      <c r="G52" t="s">
        <v>75</v>
      </c>
    </row>
    <row r="53" spans="7:7" x14ac:dyDescent="0.25">
      <c r="G53" t="s">
        <v>75</v>
      </c>
    </row>
    <row r="54" spans="7:7" x14ac:dyDescent="0.25">
      <c r="G54" t="s">
        <v>75</v>
      </c>
    </row>
  </sheetData>
  <autoFilter ref="A6:I40"/>
  <mergeCells count="7">
    <mergeCell ref="A7:C7"/>
    <mergeCell ref="A1:G1"/>
    <mergeCell ref="A2:D2"/>
    <mergeCell ref="E2:G2"/>
    <mergeCell ref="A3:D3"/>
    <mergeCell ref="E3:G3"/>
    <mergeCell ref="A4:E4"/>
  </mergeCells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27" workbookViewId="0">
      <selection activeCell="C46" sqref="C46"/>
    </sheetView>
  </sheetViews>
  <sheetFormatPr defaultRowHeight="15" x14ac:dyDescent="0.25"/>
  <cols>
    <col min="1" max="1" width="4.85546875" customWidth="1"/>
    <col min="2" max="2" width="12.7109375" customWidth="1"/>
    <col min="3" max="3" width="35" customWidth="1"/>
    <col min="4" max="4" width="13.140625" customWidth="1"/>
    <col min="5" max="5" width="17.7109375" customWidth="1"/>
    <col min="6" max="6" width="18.140625" customWidth="1"/>
    <col min="7" max="7" width="20.28515625" customWidth="1"/>
    <col min="8" max="11" width="35.140625" customWidth="1"/>
  </cols>
  <sheetData>
    <row r="1" spans="1:8" ht="18.75" x14ac:dyDescent="0.25">
      <c r="A1" s="138" t="s">
        <v>53</v>
      </c>
      <c r="B1" s="138"/>
      <c r="C1" s="138"/>
      <c r="D1" s="138"/>
      <c r="E1" s="138"/>
      <c r="F1" s="138"/>
      <c r="G1" s="138"/>
      <c r="H1" s="15"/>
    </row>
    <row r="2" spans="1:8" ht="15.75" x14ac:dyDescent="0.25">
      <c r="A2" s="139" t="s">
        <v>68</v>
      </c>
      <c r="B2" s="139"/>
      <c r="C2" s="139"/>
      <c r="D2" s="139"/>
      <c r="E2" s="139" t="s">
        <v>0</v>
      </c>
      <c r="F2" s="139"/>
      <c r="G2" s="139"/>
      <c r="H2" s="15"/>
    </row>
    <row r="3" spans="1:8" ht="50.25" customHeight="1" x14ac:dyDescent="0.25">
      <c r="A3" s="140" t="s">
        <v>73</v>
      </c>
      <c r="B3" s="140"/>
      <c r="C3" s="140"/>
      <c r="D3" s="140"/>
      <c r="E3" s="140" t="s">
        <v>2</v>
      </c>
      <c r="F3" s="140"/>
      <c r="G3" s="140"/>
      <c r="H3" s="15"/>
    </row>
    <row r="4" spans="1:8" ht="33.75" customHeight="1" x14ac:dyDescent="0.25">
      <c r="A4" s="139" t="s">
        <v>3</v>
      </c>
      <c r="B4" s="139"/>
      <c r="C4" s="139"/>
      <c r="D4" s="139"/>
      <c r="E4" s="139"/>
      <c r="F4" s="90">
        <f>SUM(D8:D39)</f>
        <v>192899</v>
      </c>
      <c r="G4" s="128" t="s">
        <v>4</v>
      </c>
      <c r="H4" s="92"/>
    </row>
    <row r="5" spans="1:8" ht="38.25" x14ac:dyDescent="0.25">
      <c r="A5" s="93" t="s">
        <v>5</v>
      </c>
      <c r="B5" s="94" t="s">
        <v>6</v>
      </c>
      <c r="C5" s="94" t="s">
        <v>7</v>
      </c>
      <c r="D5" s="94" t="s">
        <v>8</v>
      </c>
      <c r="E5" s="94" t="s">
        <v>9</v>
      </c>
      <c r="F5" s="94" t="s">
        <v>10</v>
      </c>
      <c r="G5" s="94" t="s">
        <v>11</v>
      </c>
      <c r="H5" s="15"/>
    </row>
    <row r="6" spans="1:8" x14ac:dyDescent="0.25">
      <c r="A6" s="95">
        <v>1</v>
      </c>
      <c r="B6" s="95">
        <f t="shared" ref="B6:G6" si="0">A6+1</f>
        <v>2</v>
      </c>
      <c r="C6" s="95">
        <f t="shared" si="0"/>
        <v>3</v>
      </c>
      <c r="D6" s="6">
        <f t="shared" si="0"/>
        <v>4</v>
      </c>
      <c r="E6" s="95">
        <f t="shared" si="0"/>
        <v>5</v>
      </c>
      <c r="F6" s="95">
        <f t="shared" si="0"/>
        <v>6</v>
      </c>
      <c r="G6" s="95">
        <f t="shared" si="0"/>
        <v>7</v>
      </c>
      <c r="H6" s="15"/>
    </row>
    <row r="7" spans="1:8" ht="39" customHeight="1" x14ac:dyDescent="0.25">
      <c r="A7" s="136" t="s">
        <v>12</v>
      </c>
      <c r="B7" s="137"/>
      <c r="C7" s="137"/>
      <c r="D7" s="96"/>
      <c r="E7" s="97"/>
      <c r="F7" s="97"/>
      <c r="G7" s="98"/>
      <c r="H7" s="99"/>
    </row>
    <row r="8" spans="1:8" ht="33" customHeight="1" x14ac:dyDescent="0.25">
      <c r="A8" s="51">
        <v>1</v>
      </c>
      <c r="B8" s="48" t="s">
        <v>13</v>
      </c>
      <c r="C8" s="110" t="s">
        <v>14</v>
      </c>
      <c r="D8" s="104">
        <f>20000-13000</f>
        <v>7000</v>
      </c>
      <c r="E8" s="48" t="s">
        <v>15</v>
      </c>
      <c r="F8" s="48" t="s">
        <v>16</v>
      </c>
      <c r="G8" s="50"/>
      <c r="H8" s="99"/>
    </row>
    <row r="9" spans="1:8" ht="30.75" customHeight="1" x14ac:dyDescent="0.25">
      <c r="A9" s="51">
        <v>2</v>
      </c>
      <c r="B9" s="48" t="s">
        <v>17</v>
      </c>
      <c r="C9" s="110" t="s">
        <v>18</v>
      </c>
      <c r="D9" s="104">
        <f>4000-2300</f>
        <v>1700</v>
      </c>
      <c r="E9" s="48" t="s">
        <v>19</v>
      </c>
      <c r="F9" s="48" t="s">
        <v>16</v>
      </c>
      <c r="G9" s="50"/>
      <c r="H9" s="15"/>
    </row>
    <row r="10" spans="1:8" ht="30.75" customHeight="1" x14ac:dyDescent="0.25">
      <c r="A10" s="51">
        <v>3</v>
      </c>
      <c r="B10" s="48">
        <v>24100000</v>
      </c>
      <c r="C10" s="110" t="s">
        <v>28</v>
      </c>
      <c r="D10" s="104">
        <f>3000-2000</f>
        <v>1000</v>
      </c>
      <c r="E10" s="48" t="s">
        <v>19</v>
      </c>
      <c r="F10" s="48" t="s">
        <v>16</v>
      </c>
      <c r="G10" s="50"/>
      <c r="H10" s="15"/>
    </row>
    <row r="11" spans="1:8" ht="53.25" customHeight="1" x14ac:dyDescent="0.25">
      <c r="A11" s="51">
        <v>4</v>
      </c>
      <c r="B11" s="48">
        <v>30100000</v>
      </c>
      <c r="C11" s="110" t="s">
        <v>29</v>
      </c>
      <c r="D11" s="104">
        <f>2000-1400</f>
        <v>600</v>
      </c>
      <c r="E11" s="48" t="s">
        <v>19</v>
      </c>
      <c r="F11" s="48" t="s">
        <v>16</v>
      </c>
      <c r="G11" s="48"/>
      <c r="H11" s="15"/>
    </row>
    <row r="12" spans="1:8" s="15" customFormat="1" ht="53.25" customHeight="1" x14ac:dyDescent="0.25">
      <c r="A12" s="51">
        <v>5</v>
      </c>
      <c r="B12" s="48" t="s">
        <v>84</v>
      </c>
      <c r="C12" s="110" t="s">
        <v>85</v>
      </c>
      <c r="D12" s="104">
        <v>1600</v>
      </c>
      <c r="E12" s="48" t="s">
        <v>19</v>
      </c>
      <c r="F12" s="48" t="s">
        <v>86</v>
      </c>
      <c r="G12" s="81"/>
    </row>
    <row r="13" spans="1:8" s="15" customFormat="1" ht="66.75" customHeight="1" x14ac:dyDescent="0.25">
      <c r="A13" s="51">
        <v>6</v>
      </c>
      <c r="B13" s="48" t="s">
        <v>30</v>
      </c>
      <c r="C13" s="110" t="s">
        <v>31</v>
      </c>
      <c r="D13" s="104">
        <f>7000-3700</f>
        <v>3300</v>
      </c>
      <c r="E13" s="48" t="s">
        <v>32</v>
      </c>
      <c r="F13" s="48" t="s">
        <v>16</v>
      </c>
      <c r="G13" s="50"/>
    </row>
    <row r="14" spans="1:8" s="15" customFormat="1" ht="43.5" customHeight="1" x14ac:dyDescent="0.25">
      <c r="A14" s="144">
        <v>7</v>
      </c>
      <c r="B14" s="122" t="s">
        <v>37</v>
      </c>
      <c r="C14" s="142" t="s">
        <v>38</v>
      </c>
      <c r="D14" s="145">
        <f>85000-50000-4721-D40</f>
        <v>28079</v>
      </c>
      <c r="E14" s="122" t="s">
        <v>32</v>
      </c>
      <c r="F14" s="122" t="s">
        <v>16</v>
      </c>
      <c r="G14" s="122"/>
    </row>
    <row r="15" spans="1:8" ht="41.25" customHeight="1" x14ac:dyDescent="0.25">
      <c r="A15" s="51">
        <v>8</v>
      </c>
      <c r="B15" s="52">
        <v>33600000</v>
      </c>
      <c r="C15" s="110" t="s">
        <v>39</v>
      </c>
      <c r="D15" s="104">
        <f>95000+4721</f>
        <v>99721</v>
      </c>
      <c r="E15" s="48" t="s">
        <v>32</v>
      </c>
      <c r="F15" s="48" t="s">
        <v>16</v>
      </c>
      <c r="G15" s="48"/>
      <c r="H15" s="15"/>
    </row>
    <row r="16" spans="1:8" s="15" customFormat="1" ht="54" customHeight="1" x14ac:dyDescent="0.25">
      <c r="A16" s="51">
        <v>9</v>
      </c>
      <c r="B16" s="53" t="s">
        <v>40</v>
      </c>
      <c r="C16" s="110" t="s">
        <v>41</v>
      </c>
      <c r="D16" s="104">
        <f>5000-4100+2820</f>
        <v>3720</v>
      </c>
      <c r="E16" s="48" t="s">
        <v>19</v>
      </c>
      <c r="F16" s="48" t="s">
        <v>16</v>
      </c>
      <c r="G16" s="48"/>
    </row>
    <row r="17" spans="1:9" ht="30" customHeight="1" x14ac:dyDescent="0.25">
      <c r="A17" s="51">
        <v>10</v>
      </c>
      <c r="B17" s="53" t="s">
        <v>44</v>
      </c>
      <c r="C17" s="110" t="s">
        <v>45</v>
      </c>
      <c r="D17" s="104">
        <v>3000</v>
      </c>
      <c r="E17" s="48" t="s">
        <v>19</v>
      </c>
      <c r="F17" s="48" t="s">
        <v>16</v>
      </c>
      <c r="G17" s="48"/>
      <c r="H17" s="15"/>
    </row>
    <row r="18" spans="1:9" ht="70.5" customHeight="1" x14ac:dyDescent="0.25">
      <c r="A18" s="51">
        <v>11</v>
      </c>
      <c r="B18" s="53" t="s">
        <v>46</v>
      </c>
      <c r="C18" s="110" t="s">
        <v>47</v>
      </c>
      <c r="D18" s="104">
        <v>1200</v>
      </c>
      <c r="E18" s="48" t="s">
        <v>19</v>
      </c>
      <c r="F18" s="48" t="s">
        <v>16</v>
      </c>
      <c r="G18" s="55" t="s">
        <v>95</v>
      </c>
      <c r="H18" s="15"/>
    </row>
    <row r="19" spans="1:9" s="15" customFormat="1" ht="35.25" customHeight="1" x14ac:dyDescent="0.25">
      <c r="A19" s="51">
        <v>12</v>
      </c>
      <c r="B19" s="53" t="s">
        <v>49</v>
      </c>
      <c r="C19" s="110" t="s">
        <v>50</v>
      </c>
      <c r="D19" s="104">
        <f>2000+1800</f>
        <v>3800</v>
      </c>
      <c r="E19" s="48" t="s">
        <v>19</v>
      </c>
      <c r="F19" s="48" t="s">
        <v>16</v>
      </c>
      <c r="G19" s="48"/>
      <c r="H19" s="46"/>
    </row>
    <row r="20" spans="1:9" s="15" customFormat="1" ht="44.25" customHeight="1" x14ac:dyDescent="0.25">
      <c r="A20" s="51">
        <v>13</v>
      </c>
      <c r="B20" s="48">
        <v>79800000</v>
      </c>
      <c r="C20" s="110" t="s">
        <v>52</v>
      </c>
      <c r="D20" s="104">
        <f>15000-8000-D34</f>
        <v>6942</v>
      </c>
      <c r="E20" s="48" t="s">
        <v>32</v>
      </c>
      <c r="F20" s="48" t="s">
        <v>16</v>
      </c>
      <c r="G20" s="48"/>
    </row>
    <row r="21" spans="1:9" ht="30.75" customHeight="1" x14ac:dyDescent="0.25">
      <c r="A21" s="51">
        <v>14</v>
      </c>
      <c r="B21" s="48">
        <v>64200000</v>
      </c>
      <c r="C21" s="110" t="s">
        <v>54</v>
      </c>
      <c r="D21" s="104">
        <v>500</v>
      </c>
      <c r="E21" s="48" t="s">
        <v>19</v>
      </c>
      <c r="F21" s="48" t="s">
        <v>16</v>
      </c>
      <c r="G21" s="67"/>
      <c r="H21" s="15"/>
    </row>
    <row r="22" spans="1:9" ht="32.25" customHeight="1" x14ac:dyDescent="0.25">
      <c r="A22" s="51">
        <v>15</v>
      </c>
      <c r="B22" s="48">
        <v>79700000</v>
      </c>
      <c r="C22" s="110" t="s">
        <v>55</v>
      </c>
      <c r="D22" s="104">
        <f>2000-300</f>
        <v>1700</v>
      </c>
      <c r="E22" s="48" t="s">
        <v>19</v>
      </c>
      <c r="F22" s="48" t="s">
        <v>16</v>
      </c>
      <c r="G22" s="67"/>
      <c r="H22" s="15"/>
    </row>
    <row r="23" spans="1:9" s="15" customFormat="1" ht="32.25" customHeight="1" x14ac:dyDescent="0.25">
      <c r="A23" s="51">
        <v>16</v>
      </c>
      <c r="B23" s="48">
        <v>79900000</v>
      </c>
      <c r="C23" s="110" t="s">
        <v>82</v>
      </c>
      <c r="D23" s="104">
        <f>3921+900</f>
        <v>4821</v>
      </c>
      <c r="E23" s="48" t="s">
        <v>19</v>
      </c>
      <c r="F23" s="48" t="s">
        <v>92</v>
      </c>
      <c r="G23" s="67"/>
    </row>
    <row r="24" spans="1:9" ht="29.25" customHeight="1" x14ac:dyDescent="0.25">
      <c r="A24" s="51">
        <v>17</v>
      </c>
      <c r="B24" s="48">
        <v>39700000</v>
      </c>
      <c r="C24" s="110" t="s">
        <v>56</v>
      </c>
      <c r="D24" s="104">
        <v>900</v>
      </c>
      <c r="E24" s="48" t="s">
        <v>19</v>
      </c>
      <c r="F24" s="48" t="s">
        <v>16</v>
      </c>
      <c r="G24" s="67"/>
      <c r="H24" s="15"/>
    </row>
    <row r="25" spans="1:9" s="25" customFormat="1" ht="34.5" customHeight="1" x14ac:dyDescent="0.25">
      <c r="A25" s="51">
        <v>18</v>
      </c>
      <c r="B25" s="48">
        <v>79300000</v>
      </c>
      <c r="C25" s="110" t="s">
        <v>61</v>
      </c>
      <c r="D25" s="104">
        <v>1000</v>
      </c>
      <c r="E25" s="48" t="s">
        <v>19</v>
      </c>
      <c r="F25" s="48" t="s">
        <v>62</v>
      </c>
      <c r="G25" s="100"/>
      <c r="H25" s="32"/>
      <c r="I25" s="33"/>
    </row>
    <row r="26" spans="1:9" s="15" customFormat="1" ht="33" customHeight="1" x14ac:dyDescent="0.25">
      <c r="A26" s="51">
        <v>19</v>
      </c>
      <c r="B26" s="48">
        <v>30200000</v>
      </c>
      <c r="C26" s="110" t="s">
        <v>64</v>
      </c>
      <c r="D26" s="104">
        <v>200</v>
      </c>
      <c r="E26" s="48" t="s">
        <v>19</v>
      </c>
      <c r="F26" s="48" t="s">
        <v>65</v>
      </c>
      <c r="G26" s="48"/>
    </row>
    <row r="27" spans="1:9" ht="27.75" customHeight="1" x14ac:dyDescent="0.25">
      <c r="A27" s="51">
        <v>20</v>
      </c>
      <c r="B27" s="48">
        <v>92100000</v>
      </c>
      <c r="C27" s="110" t="s">
        <v>69</v>
      </c>
      <c r="D27" s="105">
        <v>250</v>
      </c>
      <c r="E27" s="48" t="s">
        <v>19</v>
      </c>
      <c r="F27" s="48" t="s">
        <v>70</v>
      </c>
      <c r="G27" s="67"/>
      <c r="H27" s="15"/>
    </row>
    <row r="28" spans="1:9" ht="33.75" customHeight="1" x14ac:dyDescent="0.25">
      <c r="A28" s="51">
        <v>21</v>
      </c>
      <c r="B28" s="48" t="s">
        <v>71</v>
      </c>
      <c r="C28" s="110" t="s">
        <v>72</v>
      </c>
      <c r="D28" s="105">
        <v>300</v>
      </c>
      <c r="E28" s="48" t="s">
        <v>19</v>
      </c>
      <c r="F28" s="48" t="s">
        <v>74</v>
      </c>
      <c r="G28" s="67" t="s">
        <v>75</v>
      </c>
      <c r="H28" s="15"/>
    </row>
    <row r="29" spans="1:9" s="15" customFormat="1" ht="30.75" customHeight="1" x14ac:dyDescent="0.25">
      <c r="A29" s="51">
        <v>22</v>
      </c>
      <c r="B29" s="48" t="s">
        <v>81</v>
      </c>
      <c r="C29" s="110" t="s">
        <v>78</v>
      </c>
      <c r="D29" s="105">
        <v>120</v>
      </c>
      <c r="E29" s="48" t="s">
        <v>19</v>
      </c>
      <c r="F29" s="48" t="s">
        <v>79</v>
      </c>
      <c r="G29" s="72" t="s">
        <v>75</v>
      </c>
    </row>
    <row r="30" spans="1:9" s="15" customFormat="1" ht="28.5" customHeight="1" x14ac:dyDescent="0.25">
      <c r="A30" s="51">
        <v>23</v>
      </c>
      <c r="B30" s="48">
        <v>39100000</v>
      </c>
      <c r="C30" s="110" t="s">
        <v>80</v>
      </c>
      <c r="D30" s="105">
        <v>3400</v>
      </c>
      <c r="E30" s="48" t="s">
        <v>19</v>
      </c>
      <c r="F30" s="48" t="s">
        <v>79</v>
      </c>
      <c r="G30" s="72" t="s">
        <v>75</v>
      </c>
    </row>
    <row r="31" spans="1:9" s="15" customFormat="1" ht="25.5" x14ac:dyDescent="0.25">
      <c r="A31" s="51">
        <v>24</v>
      </c>
      <c r="B31" s="48">
        <v>45400000</v>
      </c>
      <c r="C31" s="110" t="s">
        <v>87</v>
      </c>
      <c r="D31" s="105">
        <v>4540</v>
      </c>
      <c r="E31" s="48" t="s">
        <v>19</v>
      </c>
      <c r="F31" s="48" t="s">
        <v>88</v>
      </c>
      <c r="G31" s="72" t="s">
        <v>75</v>
      </c>
    </row>
    <row r="32" spans="1:9" ht="25.5" x14ac:dyDescent="0.25">
      <c r="A32" s="51">
        <v>25</v>
      </c>
      <c r="B32" s="48">
        <v>80500000</v>
      </c>
      <c r="C32" s="111" t="s">
        <v>89</v>
      </c>
      <c r="D32" s="105">
        <v>1600</v>
      </c>
      <c r="E32" s="48" t="s">
        <v>19</v>
      </c>
      <c r="F32" s="48" t="s">
        <v>88</v>
      </c>
      <c r="G32" s="72" t="s">
        <v>75</v>
      </c>
      <c r="H32" s="15"/>
    </row>
    <row r="33" spans="1:8" s="15" customFormat="1" ht="25.5" x14ac:dyDescent="0.25">
      <c r="A33" s="51">
        <v>26</v>
      </c>
      <c r="B33" s="66">
        <v>79500000</v>
      </c>
      <c r="C33" s="112" t="s">
        <v>90</v>
      </c>
      <c r="D33" s="105">
        <v>1000</v>
      </c>
      <c r="E33" s="48" t="s">
        <v>19</v>
      </c>
      <c r="F33" s="48" t="s">
        <v>91</v>
      </c>
      <c r="G33" s="66" t="s">
        <v>75</v>
      </c>
    </row>
    <row r="34" spans="1:8" s="15" customFormat="1" ht="72" x14ac:dyDescent="0.25">
      <c r="A34" s="51">
        <v>27</v>
      </c>
      <c r="B34" s="48">
        <v>79800000</v>
      </c>
      <c r="C34" s="110" t="s">
        <v>52</v>
      </c>
      <c r="D34" s="105">
        <v>58</v>
      </c>
      <c r="E34" s="48" t="s">
        <v>19</v>
      </c>
      <c r="F34" s="48" t="s">
        <v>93</v>
      </c>
      <c r="G34" s="103" t="s">
        <v>94</v>
      </c>
    </row>
    <row r="35" spans="1:8" s="15" customFormat="1" ht="25.5" x14ac:dyDescent="0.25">
      <c r="A35" s="124">
        <v>28</v>
      </c>
      <c r="B35" s="48" t="s">
        <v>35</v>
      </c>
      <c r="C35" s="110" t="s">
        <v>97</v>
      </c>
      <c r="D35" s="105">
        <v>1070</v>
      </c>
      <c r="E35" s="48" t="s">
        <v>19</v>
      </c>
      <c r="F35" s="48" t="s">
        <v>93</v>
      </c>
      <c r="G35" s="103"/>
    </row>
    <row r="36" spans="1:8" s="15" customFormat="1" ht="27.75" customHeight="1" x14ac:dyDescent="0.25">
      <c r="A36" s="124">
        <v>29</v>
      </c>
      <c r="B36" s="48">
        <v>34300000</v>
      </c>
      <c r="C36" s="112" t="s">
        <v>96</v>
      </c>
      <c r="D36" s="117">
        <v>3000</v>
      </c>
      <c r="E36" s="48" t="s">
        <v>19</v>
      </c>
      <c r="F36" s="48" t="s">
        <v>93</v>
      </c>
      <c r="G36" s="72" t="s">
        <v>75</v>
      </c>
    </row>
    <row r="37" spans="1:8" s="15" customFormat="1" ht="25.5" x14ac:dyDescent="0.25">
      <c r="A37" s="51">
        <v>30</v>
      </c>
      <c r="B37" s="48">
        <v>50700000</v>
      </c>
      <c r="C37" s="112" t="s">
        <v>98</v>
      </c>
      <c r="D37" s="117">
        <v>2895</v>
      </c>
      <c r="E37" s="48" t="s">
        <v>19</v>
      </c>
      <c r="F37" s="48" t="s">
        <v>93</v>
      </c>
      <c r="G37" s="72" t="s">
        <v>75</v>
      </c>
    </row>
    <row r="38" spans="1:8" s="15" customFormat="1" ht="25.5" x14ac:dyDescent="0.25">
      <c r="A38" s="51">
        <v>31</v>
      </c>
      <c r="B38" s="71">
        <v>37500000</v>
      </c>
      <c r="C38" s="66" t="s">
        <v>99</v>
      </c>
      <c r="D38" s="117">
        <v>350</v>
      </c>
      <c r="E38" s="48" t="s">
        <v>19</v>
      </c>
      <c r="F38" s="48" t="s">
        <v>93</v>
      </c>
      <c r="G38" s="72" t="s">
        <v>75</v>
      </c>
    </row>
    <row r="39" spans="1:8" s="15" customFormat="1" ht="25.5" x14ac:dyDescent="0.25">
      <c r="A39" s="117">
        <v>32</v>
      </c>
      <c r="B39" s="71">
        <v>31100000</v>
      </c>
      <c r="C39" s="112" t="s">
        <v>100</v>
      </c>
      <c r="D39" s="117">
        <v>3533</v>
      </c>
      <c r="E39" s="48" t="s">
        <v>19</v>
      </c>
      <c r="F39" s="48" t="s">
        <v>93</v>
      </c>
      <c r="G39" s="72" t="s">
        <v>75</v>
      </c>
    </row>
    <row r="40" spans="1:8" ht="72" x14ac:dyDescent="0.25">
      <c r="A40" s="123">
        <v>33</v>
      </c>
      <c r="B40" s="141">
        <v>33600000</v>
      </c>
      <c r="C40" s="142" t="s">
        <v>39</v>
      </c>
      <c r="D40" s="123">
        <v>2200</v>
      </c>
      <c r="E40" s="122" t="s">
        <v>19</v>
      </c>
      <c r="F40" s="122" t="s">
        <v>93</v>
      </c>
      <c r="G40" s="143" t="s">
        <v>94</v>
      </c>
      <c r="H40" s="15"/>
    </row>
    <row r="42" spans="1:8" x14ac:dyDescent="0.25">
      <c r="G42" t="s">
        <v>76</v>
      </c>
    </row>
    <row r="43" spans="1:8" x14ac:dyDescent="0.25">
      <c r="G43" t="s">
        <v>75</v>
      </c>
    </row>
    <row r="45" spans="1:8" x14ac:dyDescent="0.25">
      <c r="G45" t="s">
        <v>75</v>
      </c>
    </row>
    <row r="46" spans="1:8" x14ac:dyDescent="0.25">
      <c r="G46" t="s">
        <v>75</v>
      </c>
    </row>
    <row r="47" spans="1:8" x14ac:dyDescent="0.25">
      <c r="G47" t="s">
        <v>75</v>
      </c>
    </row>
    <row r="48" spans="1:8" x14ac:dyDescent="0.25">
      <c r="G48" t="s">
        <v>75</v>
      </c>
    </row>
    <row r="49" spans="7:7" x14ac:dyDescent="0.25">
      <c r="G49" t="s">
        <v>75</v>
      </c>
    </row>
    <row r="50" spans="7:7" x14ac:dyDescent="0.25">
      <c r="G50" t="s">
        <v>75</v>
      </c>
    </row>
    <row r="51" spans="7:7" x14ac:dyDescent="0.25">
      <c r="G51" t="s">
        <v>75</v>
      </c>
    </row>
    <row r="52" spans="7:7" x14ac:dyDescent="0.25">
      <c r="G52" t="s">
        <v>75</v>
      </c>
    </row>
    <row r="53" spans="7:7" x14ac:dyDescent="0.25">
      <c r="G53" t="s">
        <v>75</v>
      </c>
    </row>
    <row r="54" spans="7:7" x14ac:dyDescent="0.25">
      <c r="G54" t="s">
        <v>75</v>
      </c>
    </row>
  </sheetData>
  <autoFilter ref="A6:I40"/>
  <mergeCells count="7">
    <mergeCell ref="A7:C7"/>
    <mergeCell ref="A1:G1"/>
    <mergeCell ref="A2:D2"/>
    <mergeCell ref="E2:G2"/>
    <mergeCell ref="A3:D3"/>
    <mergeCell ref="E3:G3"/>
    <mergeCell ref="A4:E4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F44" sqref="F44"/>
    </sheetView>
  </sheetViews>
  <sheetFormatPr defaultRowHeight="15" x14ac:dyDescent="0.25"/>
  <cols>
    <col min="1" max="1" width="8.42578125" customWidth="1"/>
    <col min="2" max="2" width="19" customWidth="1"/>
    <col min="3" max="3" width="35.28515625" customWidth="1"/>
    <col min="4" max="4" width="17.28515625" customWidth="1"/>
    <col min="5" max="5" width="27.28515625" customWidth="1"/>
    <col min="6" max="6" width="18.140625" customWidth="1"/>
    <col min="7" max="7" width="23" customWidth="1"/>
  </cols>
  <sheetData>
    <row r="1" spans="1:7" ht="28.5" customHeight="1" x14ac:dyDescent="0.25">
      <c r="A1" s="131" t="s">
        <v>53</v>
      </c>
      <c r="B1" s="131"/>
      <c r="C1" s="131"/>
      <c r="D1" s="131"/>
      <c r="E1" s="131"/>
      <c r="F1" s="131"/>
      <c r="G1" s="131"/>
    </row>
    <row r="2" spans="1:7" ht="36.75" customHeight="1" x14ac:dyDescent="0.25">
      <c r="A2" s="132" t="s">
        <v>63</v>
      </c>
      <c r="B2" s="132"/>
      <c r="C2" s="132"/>
      <c r="D2" s="132"/>
      <c r="E2" s="132" t="s">
        <v>0</v>
      </c>
      <c r="F2" s="132"/>
      <c r="G2" s="132"/>
    </row>
    <row r="3" spans="1:7" ht="60.75" customHeight="1" x14ac:dyDescent="0.25">
      <c r="A3" s="132" t="s">
        <v>1</v>
      </c>
      <c r="B3" s="132"/>
      <c r="C3" s="132"/>
      <c r="D3" s="132"/>
      <c r="E3" s="132" t="s">
        <v>2</v>
      </c>
      <c r="F3" s="132"/>
      <c r="G3" s="132"/>
    </row>
    <row r="4" spans="1:7" ht="44.25" customHeight="1" x14ac:dyDescent="0.25">
      <c r="A4" s="133" t="s">
        <v>3</v>
      </c>
      <c r="B4" s="134"/>
      <c r="C4" s="134"/>
      <c r="D4" s="134"/>
      <c r="E4" s="134"/>
      <c r="F4" s="1">
        <f>SUM(D8:D31)</f>
        <v>288700</v>
      </c>
      <c r="G4" s="2" t="s">
        <v>4</v>
      </c>
    </row>
    <row r="5" spans="1:7" ht="33" customHeight="1" x14ac:dyDescent="0.2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3.25" customHeight="1" x14ac:dyDescent="0.25">
      <c r="A6" s="5">
        <v>1</v>
      </c>
      <c r="B6" s="5">
        <f t="shared" ref="B6:G6" si="0">A6+1</f>
        <v>2</v>
      </c>
      <c r="C6" s="5">
        <f t="shared" si="0"/>
        <v>3</v>
      </c>
      <c r="D6" s="6">
        <f t="shared" si="0"/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</row>
    <row r="7" spans="1:7" ht="26.25" customHeight="1" x14ac:dyDescent="0.25">
      <c r="A7" s="129" t="s">
        <v>12</v>
      </c>
      <c r="B7" s="130"/>
      <c r="C7" s="130"/>
      <c r="D7" s="7"/>
      <c r="E7" s="8"/>
      <c r="F7" s="8"/>
      <c r="G7" s="9"/>
    </row>
    <row r="8" spans="1:7" ht="31.5" customHeight="1" x14ac:dyDescent="0.25">
      <c r="A8" s="10">
        <v>1</v>
      </c>
      <c r="B8" s="11" t="s">
        <v>13</v>
      </c>
      <c r="C8" s="11" t="s">
        <v>14</v>
      </c>
      <c r="D8" s="12">
        <v>20000</v>
      </c>
      <c r="E8" s="11" t="s">
        <v>15</v>
      </c>
      <c r="F8" s="11" t="s">
        <v>16</v>
      </c>
      <c r="G8" s="13"/>
    </row>
    <row r="9" spans="1:7" ht="24" customHeight="1" x14ac:dyDescent="0.25">
      <c r="A9" s="10">
        <v>2</v>
      </c>
      <c r="B9" s="11" t="s">
        <v>17</v>
      </c>
      <c r="C9" s="11" t="s">
        <v>18</v>
      </c>
      <c r="D9" s="12">
        <v>4000</v>
      </c>
      <c r="E9" s="11" t="s">
        <v>19</v>
      </c>
      <c r="F9" s="11" t="s">
        <v>16</v>
      </c>
      <c r="G9" s="13"/>
    </row>
    <row r="10" spans="1:7" ht="24" customHeight="1" x14ac:dyDescent="0.25">
      <c r="A10" s="10">
        <v>3</v>
      </c>
      <c r="B10" s="11" t="s">
        <v>20</v>
      </c>
      <c r="C10" s="11" t="s">
        <v>21</v>
      </c>
      <c r="D10" s="12">
        <v>1000</v>
      </c>
      <c r="E10" s="11" t="s">
        <v>19</v>
      </c>
      <c r="F10" s="11" t="s">
        <v>16</v>
      </c>
      <c r="G10" s="13"/>
    </row>
    <row r="11" spans="1:7" ht="30" customHeight="1" x14ac:dyDescent="0.25">
      <c r="A11" s="10">
        <v>4</v>
      </c>
      <c r="B11" s="11" t="s">
        <v>22</v>
      </c>
      <c r="C11" s="11" t="s">
        <v>23</v>
      </c>
      <c r="D11" s="12">
        <v>600</v>
      </c>
      <c r="E11" s="11" t="s">
        <v>19</v>
      </c>
      <c r="F11" s="11" t="s">
        <v>16</v>
      </c>
      <c r="G11" s="13"/>
    </row>
    <row r="12" spans="1:7" ht="32.25" customHeight="1" x14ac:dyDescent="0.25">
      <c r="A12" s="10">
        <v>5</v>
      </c>
      <c r="B12" s="11" t="s">
        <v>24</v>
      </c>
      <c r="C12" s="11" t="s">
        <v>25</v>
      </c>
      <c r="D12" s="12">
        <v>1000</v>
      </c>
      <c r="E12" s="11" t="s">
        <v>19</v>
      </c>
      <c r="F12" s="11" t="s">
        <v>16</v>
      </c>
      <c r="G12" s="13"/>
    </row>
    <row r="13" spans="1:7" s="15" customFormat="1" ht="36" customHeight="1" x14ac:dyDescent="0.25">
      <c r="A13" s="10">
        <v>6</v>
      </c>
      <c r="B13" s="11" t="s">
        <v>26</v>
      </c>
      <c r="C13" s="11" t="s">
        <v>27</v>
      </c>
      <c r="D13" s="12">
        <v>1000</v>
      </c>
      <c r="E13" s="11" t="s">
        <v>19</v>
      </c>
      <c r="F13" s="11" t="s">
        <v>16</v>
      </c>
      <c r="G13" s="14"/>
    </row>
    <row r="14" spans="1:7" ht="30" customHeight="1" x14ac:dyDescent="0.25">
      <c r="A14" s="10">
        <v>7</v>
      </c>
      <c r="B14" s="11">
        <v>24100000</v>
      </c>
      <c r="C14" s="11" t="s">
        <v>28</v>
      </c>
      <c r="D14" s="12">
        <v>3000</v>
      </c>
      <c r="E14" s="11" t="s">
        <v>19</v>
      </c>
      <c r="F14" s="11" t="s">
        <v>16</v>
      </c>
      <c r="G14" s="13"/>
    </row>
    <row r="15" spans="1:7" ht="44.25" customHeight="1" x14ac:dyDescent="0.25">
      <c r="A15" s="10">
        <v>8</v>
      </c>
      <c r="B15" s="11">
        <v>30100000</v>
      </c>
      <c r="C15" s="11" t="s">
        <v>29</v>
      </c>
      <c r="D15" s="12">
        <v>2000</v>
      </c>
      <c r="E15" s="11" t="s">
        <v>19</v>
      </c>
      <c r="F15" s="11" t="s">
        <v>16</v>
      </c>
      <c r="G15" s="11"/>
    </row>
    <row r="16" spans="1:7" s="15" customFormat="1" ht="66.75" customHeight="1" x14ac:dyDescent="0.25">
      <c r="A16" s="16">
        <v>9</v>
      </c>
      <c r="B16" s="11" t="s">
        <v>30</v>
      </c>
      <c r="C16" s="11" t="s">
        <v>31</v>
      </c>
      <c r="D16" s="12">
        <v>7000</v>
      </c>
      <c r="E16" s="11" t="s">
        <v>32</v>
      </c>
      <c r="F16" s="11" t="s">
        <v>16</v>
      </c>
      <c r="G16" s="14"/>
    </row>
    <row r="17" spans="1:9" ht="33" customHeight="1" x14ac:dyDescent="0.25">
      <c r="A17" s="10">
        <v>10</v>
      </c>
      <c r="B17" s="11" t="s">
        <v>33</v>
      </c>
      <c r="C17" s="11" t="s">
        <v>34</v>
      </c>
      <c r="D17" s="12">
        <v>2000</v>
      </c>
      <c r="E17" s="11" t="s">
        <v>19</v>
      </c>
      <c r="F17" s="11" t="s">
        <v>16</v>
      </c>
      <c r="G17" s="13"/>
    </row>
    <row r="18" spans="1:9" ht="32.25" customHeight="1" x14ac:dyDescent="0.25">
      <c r="A18" s="10">
        <v>11</v>
      </c>
      <c r="B18" s="11" t="s">
        <v>35</v>
      </c>
      <c r="C18" s="11" t="s">
        <v>36</v>
      </c>
      <c r="D18" s="12">
        <v>1500</v>
      </c>
      <c r="E18" s="11" t="s">
        <v>19</v>
      </c>
      <c r="F18" s="11" t="s">
        <v>16</v>
      </c>
      <c r="G18" s="11"/>
    </row>
    <row r="19" spans="1:9" ht="29.25" customHeight="1" x14ac:dyDescent="0.25">
      <c r="A19" s="10">
        <v>12</v>
      </c>
      <c r="B19" s="11" t="s">
        <v>37</v>
      </c>
      <c r="C19" s="11" t="s">
        <v>38</v>
      </c>
      <c r="D19" s="12">
        <v>85000</v>
      </c>
      <c r="E19" s="11" t="s">
        <v>32</v>
      </c>
      <c r="F19" s="11" t="s">
        <v>16</v>
      </c>
      <c r="G19" s="11"/>
    </row>
    <row r="20" spans="1:9" ht="27.75" customHeight="1" x14ac:dyDescent="0.25">
      <c r="A20" s="10">
        <v>13</v>
      </c>
      <c r="B20" s="17">
        <v>33600000</v>
      </c>
      <c r="C20" s="11" t="s">
        <v>39</v>
      </c>
      <c r="D20" s="12">
        <v>95000</v>
      </c>
      <c r="E20" s="11" t="s">
        <v>32</v>
      </c>
      <c r="F20" s="11" t="s">
        <v>16</v>
      </c>
      <c r="G20" s="11"/>
    </row>
    <row r="21" spans="1:9" ht="54" customHeight="1" x14ac:dyDescent="0.25">
      <c r="A21" s="10">
        <v>14</v>
      </c>
      <c r="B21" s="18" t="s">
        <v>40</v>
      </c>
      <c r="C21" s="11" t="s">
        <v>41</v>
      </c>
      <c r="D21" s="12">
        <v>5000</v>
      </c>
      <c r="E21" s="11" t="s">
        <v>32</v>
      </c>
      <c r="F21" s="11" t="s">
        <v>16</v>
      </c>
      <c r="G21" s="11"/>
    </row>
    <row r="22" spans="1:9" ht="54.75" customHeight="1" x14ac:dyDescent="0.25">
      <c r="A22" s="10">
        <v>15</v>
      </c>
      <c r="B22" s="19" t="s">
        <v>42</v>
      </c>
      <c r="C22" s="11" t="s">
        <v>43</v>
      </c>
      <c r="D22" s="12">
        <v>30000</v>
      </c>
      <c r="E22" s="11" t="s">
        <v>32</v>
      </c>
      <c r="F22" s="11" t="s">
        <v>16</v>
      </c>
      <c r="G22" s="11"/>
    </row>
    <row r="23" spans="1:9" ht="35.25" customHeight="1" x14ac:dyDescent="0.25">
      <c r="A23" s="10">
        <v>16</v>
      </c>
      <c r="B23" s="19" t="s">
        <v>44</v>
      </c>
      <c r="C23" s="11" t="s">
        <v>45</v>
      </c>
      <c r="D23" s="12">
        <v>3000</v>
      </c>
      <c r="E23" s="11" t="s">
        <v>19</v>
      </c>
      <c r="F23" s="11" t="s">
        <v>16</v>
      </c>
      <c r="G23" s="11"/>
    </row>
    <row r="24" spans="1:9" ht="51" customHeight="1" x14ac:dyDescent="0.25">
      <c r="A24" s="10">
        <v>17</v>
      </c>
      <c r="B24" s="18" t="s">
        <v>46</v>
      </c>
      <c r="C24" s="11" t="s">
        <v>47</v>
      </c>
      <c r="D24" s="12">
        <v>1200</v>
      </c>
      <c r="E24" s="11" t="s">
        <v>19</v>
      </c>
      <c r="F24" s="11" t="s">
        <v>16</v>
      </c>
      <c r="G24" s="20" t="s">
        <v>48</v>
      </c>
    </row>
    <row r="25" spans="1:9" ht="28.5" customHeight="1" x14ac:dyDescent="0.25">
      <c r="A25" s="10">
        <v>18</v>
      </c>
      <c r="B25" s="18" t="s">
        <v>49</v>
      </c>
      <c r="C25" s="11" t="s">
        <v>50</v>
      </c>
      <c r="D25" s="12">
        <v>2000</v>
      </c>
      <c r="E25" s="11" t="s">
        <v>19</v>
      </c>
      <c r="F25" s="11" t="s">
        <v>16</v>
      </c>
      <c r="G25" s="11"/>
    </row>
    <row r="26" spans="1:9" ht="33.75" customHeight="1" x14ac:dyDescent="0.25">
      <c r="A26" s="10">
        <v>19</v>
      </c>
      <c r="B26" s="17">
        <v>79500000</v>
      </c>
      <c r="C26" s="11" t="s">
        <v>51</v>
      </c>
      <c r="D26" s="12">
        <v>5000</v>
      </c>
      <c r="E26" s="11" t="s">
        <v>32</v>
      </c>
      <c r="F26" s="11" t="s">
        <v>16</v>
      </c>
      <c r="G26" s="11"/>
    </row>
    <row r="27" spans="1:9" ht="33.75" customHeight="1" x14ac:dyDescent="0.25">
      <c r="A27" s="10">
        <v>20</v>
      </c>
      <c r="B27" s="11">
        <v>79800000</v>
      </c>
      <c r="C27" s="11" t="s">
        <v>52</v>
      </c>
      <c r="D27" s="12">
        <v>15000</v>
      </c>
      <c r="E27" s="11" t="s">
        <v>32</v>
      </c>
      <c r="F27" s="11" t="s">
        <v>16</v>
      </c>
      <c r="G27" s="11"/>
    </row>
    <row r="28" spans="1:9" ht="24" customHeight="1" x14ac:dyDescent="0.25">
      <c r="A28" s="10">
        <v>21</v>
      </c>
      <c r="B28" s="11">
        <v>64200000</v>
      </c>
      <c r="C28" s="11" t="s">
        <v>54</v>
      </c>
      <c r="D28" s="12">
        <v>500</v>
      </c>
      <c r="E28" s="11" t="s">
        <v>19</v>
      </c>
      <c r="F28" s="11" t="s">
        <v>16</v>
      </c>
      <c r="G28" s="21"/>
    </row>
    <row r="29" spans="1:9" ht="30" customHeight="1" x14ac:dyDescent="0.25">
      <c r="A29" s="10">
        <v>22</v>
      </c>
      <c r="B29" s="11">
        <v>79700000</v>
      </c>
      <c r="C29" s="11" t="s">
        <v>55</v>
      </c>
      <c r="D29" s="12">
        <v>2000</v>
      </c>
      <c r="E29" s="11" t="s">
        <v>19</v>
      </c>
      <c r="F29" s="11" t="s">
        <v>16</v>
      </c>
      <c r="G29" s="21"/>
    </row>
    <row r="30" spans="1:9" ht="27" customHeight="1" x14ac:dyDescent="0.25">
      <c r="A30" s="10">
        <v>23</v>
      </c>
      <c r="B30" s="11">
        <v>39700000</v>
      </c>
      <c r="C30" s="11" t="s">
        <v>56</v>
      </c>
      <c r="D30" s="12">
        <v>900</v>
      </c>
      <c r="E30" s="11" t="s">
        <v>19</v>
      </c>
      <c r="F30" s="11" t="s">
        <v>16</v>
      </c>
      <c r="G30" s="21"/>
    </row>
    <row r="31" spans="1:9" ht="30" customHeight="1" x14ac:dyDescent="0.25">
      <c r="A31" s="10">
        <v>24</v>
      </c>
      <c r="B31" s="28">
        <v>79300000</v>
      </c>
      <c r="C31" s="28" t="s">
        <v>61</v>
      </c>
      <c r="D31" s="29">
        <v>1000</v>
      </c>
      <c r="E31" s="28" t="s">
        <v>19</v>
      </c>
      <c r="F31" s="28" t="s">
        <v>62</v>
      </c>
      <c r="G31" s="21"/>
      <c r="H31" s="30" t="s">
        <v>66</v>
      </c>
      <c r="I31" s="31"/>
    </row>
  </sheetData>
  <autoFilter ref="A6:I31"/>
  <mergeCells count="7">
    <mergeCell ref="A7:C7"/>
    <mergeCell ref="A1:G1"/>
    <mergeCell ref="A2:D2"/>
    <mergeCell ref="E2:G2"/>
    <mergeCell ref="A3:D3"/>
    <mergeCell ref="E3:G3"/>
    <mergeCell ref="A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6" workbookViewId="0">
      <selection activeCell="D25" sqref="D25"/>
    </sheetView>
  </sheetViews>
  <sheetFormatPr defaultRowHeight="15" x14ac:dyDescent="0.25"/>
  <cols>
    <col min="1" max="1" width="8.42578125" customWidth="1"/>
    <col min="2" max="2" width="19" customWidth="1"/>
    <col min="3" max="3" width="35.28515625" customWidth="1"/>
    <col min="4" max="4" width="17.28515625" customWidth="1"/>
    <col min="5" max="5" width="27.28515625" customWidth="1"/>
    <col min="6" max="6" width="18.140625" customWidth="1"/>
    <col min="7" max="7" width="23" customWidth="1"/>
  </cols>
  <sheetData>
    <row r="1" spans="1:7" ht="28.5" customHeight="1" x14ac:dyDescent="0.25">
      <c r="A1" s="131" t="s">
        <v>53</v>
      </c>
      <c r="B1" s="131"/>
      <c r="C1" s="131"/>
      <c r="D1" s="131"/>
      <c r="E1" s="131"/>
      <c r="F1" s="131"/>
      <c r="G1" s="131"/>
    </row>
    <row r="2" spans="1:7" ht="36.75" customHeight="1" x14ac:dyDescent="0.25">
      <c r="A2" s="132" t="s">
        <v>57</v>
      </c>
      <c r="B2" s="132"/>
      <c r="C2" s="132"/>
      <c r="D2" s="132"/>
      <c r="E2" s="132" t="s">
        <v>0</v>
      </c>
      <c r="F2" s="132"/>
      <c r="G2" s="132"/>
    </row>
    <row r="3" spans="1:7" ht="60.75" customHeight="1" x14ac:dyDescent="0.25">
      <c r="A3" s="132" t="s">
        <v>1</v>
      </c>
      <c r="B3" s="132"/>
      <c r="C3" s="132"/>
      <c r="D3" s="132"/>
      <c r="E3" s="132" t="s">
        <v>2</v>
      </c>
      <c r="F3" s="132"/>
      <c r="G3" s="132"/>
    </row>
    <row r="4" spans="1:7" ht="44.25" customHeight="1" x14ac:dyDescent="0.25">
      <c r="A4" s="133" t="s">
        <v>3</v>
      </c>
      <c r="B4" s="134"/>
      <c r="C4" s="134"/>
      <c r="D4" s="134"/>
      <c r="E4" s="134"/>
      <c r="F4" s="1">
        <f>SUM(D8:D32)</f>
        <v>288900</v>
      </c>
      <c r="G4" s="2" t="s">
        <v>4</v>
      </c>
    </row>
    <row r="5" spans="1:7" ht="33" customHeight="1" x14ac:dyDescent="0.2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3.25" customHeight="1" x14ac:dyDescent="0.25">
      <c r="A6" s="5">
        <v>1</v>
      </c>
      <c r="B6" s="5">
        <f t="shared" ref="B6:G6" si="0">A6+1</f>
        <v>2</v>
      </c>
      <c r="C6" s="5">
        <f t="shared" si="0"/>
        <v>3</v>
      </c>
      <c r="D6" s="6">
        <f t="shared" si="0"/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</row>
    <row r="7" spans="1:7" ht="26.25" customHeight="1" x14ac:dyDescent="0.25">
      <c r="A7" s="129" t="s">
        <v>12</v>
      </c>
      <c r="B7" s="130"/>
      <c r="C7" s="130"/>
      <c r="D7" s="7"/>
      <c r="E7" s="8"/>
      <c r="F7" s="8"/>
      <c r="G7" s="9"/>
    </row>
    <row r="8" spans="1:7" ht="31.5" customHeight="1" x14ac:dyDescent="0.25">
      <c r="A8" s="10">
        <v>1</v>
      </c>
      <c r="B8" s="11" t="s">
        <v>13</v>
      </c>
      <c r="C8" s="11" t="s">
        <v>14</v>
      </c>
      <c r="D8" s="12">
        <v>20000</v>
      </c>
      <c r="E8" s="11" t="s">
        <v>15</v>
      </c>
      <c r="F8" s="11" t="s">
        <v>16</v>
      </c>
      <c r="G8" s="13"/>
    </row>
    <row r="9" spans="1:7" ht="24" customHeight="1" x14ac:dyDescent="0.25">
      <c r="A9" s="10">
        <v>2</v>
      </c>
      <c r="B9" s="11" t="s">
        <v>17</v>
      </c>
      <c r="C9" s="11" t="s">
        <v>18</v>
      </c>
      <c r="D9" s="12">
        <v>4000</v>
      </c>
      <c r="E9" s="11" t="s">
        <v>19</v>
      </c>
      <c r="F9" s="11" t="s">
        <v>16</v>
      </c>
      <c r="G9" s="13"/>
    </row>
    <row r="10" spans="1:7" ht="24" customHeight="1" x14ac:dyDescent="0.25">
      <c r="A10" s="10">
        <v>3</v>
      </c>
      <c r="B10" s="11" t="s">
        <v>20</v>
      </c>
      <c r="C10" s="11" t="s">
        <v>21</v>
      </c>
      <c r="D10" s="12">
        <v>1000</v>
      </c>
      <c r="E10" s="11" t="s">
        <v>19</v>
      </c>
      <c r="F10" s="11" t="s">
        <v>16</v>
      </c>
      <c r="G10" s="13"/>
    </row>
    <row r="11" spans="1:7" ht="30" customHeight="1" x14ac:dyDescent="0.25">
      <c r="A11" s="10">
        <v>4</v>
      </c>
      <c r="B11" s="11" t="s">
        <v>22</v>
      </c>
      <c r="C11" s="11" t="s">
        <v>23</v>
      </c>
      <c r="D11" s="12">
        <v>600</v>
      </c>
      <c r="E11" s="11" t="s">
        <v>19</v>
      </c>
      <c r="F11" s="11" t="s">
        <v>16</v>
      </c>
      <c r="G11" s="13"/>
    </row>
    <row r="12" spans="1:7" ht="32.25" customHeight="1" x14ac:dyDescent="0.25">
      <c r="A12" s="10">
        <v>5</v>
      </c>
      <c r="B12" s="11" t="s">
        <v>24</v>
      </c>
      <c r="C12" s="11" t="s">
        <v>25</v>
      </c>
      <c r="D12" s="12">
        <v>1000</v>
      </c>
      <c r="E12" s="11" t="s">
        <v>19</v>
      </c>
      <c r="F12" s="11" t="s">
        <v>16</v>
      </c>
      <c r="G12" s="13"/>
    </row>
    <row r="13" spans="1:7" s="15" customFormat="1" ht="36" customHeight="1" x14ac:dyDescent="0.25">
      <c r="A13" s="10">
        <v>6</v>
      </c>
      <c r="B13" s="11" t="s">
        <v>26</v>
      </c>
      <c r="C13" s="11" t="s">
        <v>27</v>
      </c>
      <c r="D13" s="12">
        <v>1000</v>
      </c>
      <c r="E13" s="11" t="s">
        <v>19</v>
      </c>
      <c r="F13" s="11" t="s">
        <v>16</v>
      </c>
      <c r="G13" s="14"/>
    </row>
    <row r="14" spans="1:7" ht="30" customHeight="1" x14ac:dyDescent="0.25">
      <c r="A14" s="10">
        <v>7</v>
      </c>
      <c r="B14" s="11">
        <v>24100000</v>
      </c>
      <c r="C14" s="11" t="s">
        <v>28</v>
      </c>
      <c r="D14" s="12">
        <v>3000</v>
      </c>
      <c r="E14" s="11" t="s">
        <v>19</v>
      </c>
      <c r="F14" s="11" t="s">
        <v>16</v>
      </c>
      <c r="G14" s="13"/>
    </row>
    <row r="15" spans="1:7" ht="44.25" customHeight="1" x14ac:dyDescent="0.25">
      <c r="A15" s="10">
        <v>8</v>
      </c>
      <c r="B15" s="11">
        <v>30100000</v>
      </c>
      <c r="C15" s="11" t="s">
        <v>29</v>
      </c>
      <c r="D15" s="12">
        <v>2000</v>
      </c>
      <c r="E15" s="11" t="s">
        <v>19</v>
      </c>
      <c r="F15" s="11" t="s">
        <v>16</v>
      </c>
      <c r="G15" s="11"/>
    </row>
    <row r="16" spans="1:7" s="15" customFormat="1" ht="66.75" customHeight="1" x14ac:dyDescent="0.25">
      <c r="A16" s="16">
        <v>9</v>
      </c>
      <c r="B16" s="11" t="s">
        <v>30</v>
      </c>
      <c r="C16" s="11" t="s">
        <v>31</v>
      </c>
      <c r="D16" s="12">
        <v>7000</v>
      </c>
      <c r="E16" s="11" t="s">
        <v>32</v>
      </c>
      <c r="F16" s="11" t="s">
        <v>16</v>
      </c>
      <c r="G16" s="14"/>
    </row>
    <row r="17" spans="1:9" ht="33" customHeight="1" x14ac:dyDescent="0.25">
      <c r="A17" s="10">
        <v>10</v>
      </c>
      <c r="B17" s="11" t="s">
        <v>33</v>
      </c>
      <c r="C17" s="11" t="s">
        <v>34</v>
      </c>
      <c r="D17" s="12">
        <v>2000</v>
      </c>
      <c r="E17" s="11" t="s">
        <v>19</v>
      </c>
      <c r="F17" s="11" t="s">
        <v>16</v>
      </c>
      <c r="G17" s="13"/>
    </row>
    <row r="18" spans="1:9" ht="32.25" customHeight="1" x14ac:dyDescent="0.25">
      <c r="A18" s="10">
        <v>11</v>
      </c>
      <c r="B18" s="11" t="s">
        <v>35</v>
      </c>
      <c r="C18" s="11" t="s">
        <v>36</v>
      </c>
      <c r="D18" s="12">
        <v>1500</v>
      </c>
      <c r="E18" s="11" t="s">
        <v>19</v>
      </c>
      <c r="F18" s="11" t="s">
        <v>16</v>
      </c>
      <c r="G18" s="11"/>
    </row>
    <row r="19" spans="1:9" ht="29.25" customHeight="1" x14ac:dyDescent="0.25">
      <c r="A19" s="10">
        <v>12</v>
      </c>
      <c r="B19" s="11" t="s">
        <v>37</v>
      </c>
      <c r="C19" s="11" t="s">
        <v>38</v>
      </c>
      <c r="D19" s="12">
        <v>85000</v>
      </c>
      <c r="E19" s="11" t="s">
        <v>32</v>
      </c>
      <c r="F19" s="11" t="s">
        <v>16</v>
      </c>
      <c r="G19" s="11"/>
    </row>
    <row r="20" spans="1:9" ht="27.75" customHeight="1" x14ac:dyDescent="0.25">
      <c r="A20" s="10">
        <v>13</v>
      </c>
      <c r="B20" s="17">
        <v>33600000</v>
      </c>
      <c r="C20" s="11" t="s">
        <v>39</v>
      </c>
      <c r="D20" s="12">
        <v>95000</v>
      </c>
      <c r="E20" s="11" t="s">
        <v>32</v>
      </c>
      <c r="F20" s="11" t="s">
        <v>16</v>
      </c>
      <c r="G20" s="11"/>
    </row>
    <row r="21" spans="1:9" ht="54" customHeight="1" x14ac:dyDescent="0.25">
      <c r="A21" s="10">
        <v>14</v>
      </c>
      <c r="B21" s="18" t="s">
        <v>40</v>
      </c>
      <c r="C21" s="11" t="s">
        <v>41</v>
      </c>
      <c r="D21" s="12">
        <v>5000</v>
      </c>
      <c r="E21" s="11" t="s">
        <v>32</v>
      </c>
      <c r="F21" s="11" t="s">
        <v>16</v>
      </c>
      <c r="G21" s="11"/>
    </row>
    <row r="22" spans="1:9" ht="54.75" customHeight="1" x14ac:dyDescent="0.25">
      <c r="A22" s="10">
        <v>15</v>
      </c>
      <c r="B22" s="19" t="s">
        <v>42</v>
      </c>
      <c r="C22" s="11" t="s">
        <v>43</v>
      </c>
      <c r="D22" s="12">
        <v>30000</v>
      </c>
      <c r="E22" s="11" t="s">
        <v>32</v>
      </c>
      <c r="F22" s="11" t="s">
        <v>16</v>
      </c>
      <c r="G22" s="11"/>
    </row>
    <row r="23" spans="1:9" ht="35.25" customHeight="1" x14ac:dyDescent="0.25">
      <c r="A23" s="10">
        <v>16</v>
      </c>
      <c r="B23" s="19" t="s">
        <v>44</v>
      </c>
      <c r="C23" s="11" t="s">
        <v>45</v>
      </c>
      <c r="D23" s="12">
        <v>3000</v>
      </c>
      <c r="E23" s="11" t="s">
        <v>19</v>
      </c>
      <c r="F23" s="11" t="s">
        <v>16</v>
      </c>
      <c r="G23" s="11"/>
    </row>
    <row r="24" spans="1:9" ht="51" customHeight="1" x14ac:dyDescent="0.25">
      <c r="A24" s="10">
        <v>17</v>
      </c>
      <c r="B24" s="18" t="s">
        <v>46</v>
      </c>
      <c r="C24" s="11" t="s">
        <v>47</v>
      </c>
      <c r="D24" s="12">
        <v>1200</v>
      </c>
      <c r="E24" s="11" t="s">
        <v>19</v>
      </c>
      <c r="F24" s="11" t="s">
        <v>16</v>
      </c>
      <c r="G24" s="20" t="s">
        <v>48</v>
      </c>
    </row>
    <row r="25" spans="1:9" ht="35.25" customHeight="1" x14ac:dyDescent="0.25">
      <c r="A25" s="10">
        <v>18</v>
      </c>
      <c r="B25" s="18" t="s">
        <v>49</v>
      </c>
      <c r="C25" s="11" t="s">
        <v>50</v>
      </c>
      <c r="D25" s="12">
        <v>2000</v>
      </c>
      <c r="E25" s="11" t="s">
        <v>19</v>
      </c>
      <c r="F25" s="11" t="s">
        <v>16</v>
      </c>
      <c r="G25" s="11"/>
    </row>
    <row r="26" spans="1:9" ht="33.75" customHeight="1" x14ac:dyDescent="0.25">
      <c r="A26" s="10">
        <v>19</v>
      </c>
      <c r="B26" s="17">
        <v>79500000</v>
      </c>
      <c r="C26" s="11" t="s">
        <v>51</v>
      </c>
      <c r="D26" s="12">
        <v>5000</v>
      </c>
      <c r="E26" s="11" t="s">
        <v>32</v>
      </c>
      <c r="F26" s="11" t="s">
        <v>16</v>
      </c>
      <c r="G26" s="11"/>
    </row>
    <row r="27" spans="1:9" ht="33.75" customHeight="1" x14ac:dyDescent="0.25">
      <c r="A27" s="10">
        <v>20</v>
      </c>
      <c r="B27" s="11">
        <v>79800000</v>
      </c>
      <c r="C27" s="11" t="s">
        <v>52</v>
      </c>
      <c r="D27" s="12">
        <v>15000</v>
      </c>
      <c r="E27" s="11" t="s">
        <v>32</v>
      </c>
      <c r="F27" s="11" t="s">
        <v>16</v>
      </c>
      <c r="G27" s="11"/>
    </row>
    <row r="28" spans="1:9" ht="24" customHeight="1" x14ac:dyDescent="0.25">
      <c r="A28" s="10">
        <v>21</v>
      </c>
      <c r="B28" s="11">
        <v>64200000</v>
      </c>
      <c r="C28" s="11" t="s">
        <v>54</v>
      </c>
      <c r="D28" s="12">
        <v>500</v>
      </c>
      <c r="E28" s="11" t="s">
        <v>19</v>
      </c>
      <c r="F28" s="11" t="s">
        <v>16</v>
      </c>
      <c r="G28" s="21"/>
    </row>
    <row r="29" spans="1:9" ht="30" customHeight="1" x14ac:dyDescent="0.25">
      <c r="A29" s="10">
        <v>22</v>
      </c>
      <c r="B29" s="11">
        <v>79700000</v>
      </c>
      <c r="C29" s="11" t="s">
        <v>55</v>
      </c>
      <c r="D29" s="12">
        <v>2000</v>
      </c>
      <c r="E29" s="11" t="s">
        <v>19</v>
      </c>
      <c r="F29" s="11" t="s">
        <v>16</v>
      </c>
      <c r="G29" s="21"/>
    </row>
    <row r="30" spans="1:9" ht="27" customHeight="1" x14ac:dyDescent="0.25">
      <c r="A30" s="10">
        <v>23</v>
      </c>
      <c r="B30" s="11">
        <v>39700000</v>
      </c>
      <c r="C30" s="11" t="s">
        <v>56</v>
      </c>
      <c r="D30" s="12">
        <v>900</v>
      </c>
      <c r="E30" s="11" t="s">
        <v>19</v>
      </c>
      <c r="F30" s="11" t="s">
        <v>16</v>
      </c>
      <c r="G30" s="21"/>
    </row>
    <row r="31" spans="1:9" s="25" customFormat="1" ht="30" customHeight="1" x14ac:dyDescent="0.25">
      <c r="A31" s="10">
        <v>24</v>
      </c>
      <c r="B31" s="11">
        <v>79300000</v>
      </c>
      <c r="C31" s="11" t="s">
        <v>61</v>
      </c>
      <c r="D31" s="12">
        <v>1000</v>
      </c>
      <c r="E31" s="11" t="s">
        <v>19</v>
      </c>
      <c r="F31" s="11" t="s">
        <v>62</v>
      </c>
      <c r="G31" s="24"/>
      <c r="H31" s="32"/>
      <c r="I31" s="33"/>
    </row>
    <row r="32" spans="1:9" s="37" customFormat="1" ht="33" customHeight="1" x14ac:dyDescent="0.25">
      <c r="A32" s="34">
        <v>25</v>
      </c>
      <c r="B32" s="35">
        <v>30200000</v>
      </c>
      <c r="C32" s="35" t="s">
        <v>64</v>
      </c>
      <c r="D32" s="36">
        <v>200</v>
      </c>
      <c r="E32" s="35" t="s">
        <v>19</v>
      </c>
      <c r="F32" s="35" t="s">
        <v>65</v>
      </c>
      <c r="G32" s="35"/>
    </row>
  </sheetData>
  <autoFilter ref="A6:I32"/>
  <mergeCells count="7">
    <mergeCell ref="A7:C7"/>
    <mergeCell ref="A1:G1"/>
    <mergeCell ref="A2:D2"/>
    <mergeCell ref="E2:G2"/>
    <mergeCell ref="A3:D3"/>
    <mergeCell ref="E3:G3"/>
    <mergeCell ref="A4:E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I9" sqref="I9"/>
    </sheetView>
  </sheetViews>
  <sheetFormatPr defaultRowHeight="15" x14ac:dyDescent="0.25"/>
  <cols>
    <col min="1" max="1" width="8.42578125" customWidth="1"/>
    <col min="2" max="2" width="19" customWidth="1"/>
    <col min="3" max="3" width="35.28515625" customWidth="1"/>
    <col min="4" max="4" width="17.28515625" customWidth="1"/>
    <col min="5" max="5" width="27.28515625" customWidth="1"/>
    <col min="6" max="6" width="18.140625" customWidth="1"/>
    <col min="7" max="7" width="23" customWidth="1"/>
    <col min="8" max="11" width="35.140625" customWidth="1"/>
  </cols>
  <sheetData>
    <row r="1" spans="1:7" ht="28.5" customHeight="1" x14ac:dyDescent="0.25">
      <c r="A1" s="131" t="s">
        <v>53</v>
      </c>
      <c r="B1" s="131"/>
      <c r="C1" s="131"/>
      <c r="D1" s="131"/>
      <c r="E1" s="131"/>
      <c r="F1" s="131"/>
      <c r="G1" s="131"/>
    </row>
    <row r="2" spans="1:7" ht="36.75" customHeight="1" x14ac:dyDescent="0.25">
      <c r="A2" s="132" t="s">
        <v>68</v>
      </c>
      <c r="B2" s="132"/>
      <c r="C2" s="132"/>
      <c r="D2" s="132"/>
      <c r="E2" s="132" t="s">
        <v>0</v>
      </c>
      <c r="F2" s="132"/>
      <c r="G2" s="132"/>
    </row>
    <row r="3" spans="1:7" ht="60.75" customHeight="1" x14ac:dyDescent="0.25">
      <c r="A3" s="132" t="s">
        <v>1</v>
      </c>
      <c r="B3" s="132"/>
      <c r="C3" s="132"/>
      <c r="D3" s="132"/>
      <c r="E3" s="132" t="s">
        <v>2</v>
      </c>
      <c r="F3" s="132"/>
      <c r="G3" s="132"/>
    </row>
    <row r="4" spans="1:7" ht="44.25" customHeight="1" x14ac:dyDescent="0.25">
      <c r="A4" s="133" t="s">
        <v>3</v>
      </c>
      <c r="B4" s="134"/>
      <c r="C4" s="134"/>
      <c r="D4" s="134"/>
      <c r="E4" s="134"/>
      <c r="F4" s="1">
        <f>SUM(D8:D32)</f>
        <v>290700</v>
      </c>
      <c r="G4" s="2" t="s">
        <v>4</v>
      </c>
    </row>
    <row r="5" spans="1:7" ht="33" customHeight="1" x14ac:dyDescent="0.2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3.25" customHeight="1" x14ac:dyDescent="0.25">
      <c r="A6" s="5">
        <v>1</v>
      </c>
      <c r="B6" s="5">
        <f t="shared" ref="B6:G6" si="0">A6+1</f>
        <v>2</v>
      </c>
      <c r="C6" s="5">
        <f t="shared" si="0"/>
        <v>3</v>
      </c>
      <c r="D6" s="6">
        <f t="shared" si="0"/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</row>
    <row r="7" spans="1:7" ht="26.25" customHeight="1" x14ac:dyDescent="0.25">
      <c r="A7" s="129" t="s">
        <v>12</v>
      </c>
      <c r="B7" s="130"/>
      <c r="C7" s="130"/>
      <c r="D7" s="7"/>
      <c r="E7" s="8"/>
      <c r="F7" s="8"/>
      <c r="G7" s="9"/>
    </row>
    <row r="8" spans="1:7" ht="31.5" customHeight="1" x14ac:dyDescent="0.25">
      <c r="A8" s="10">
        <v>1</v>
      </c>
      <c r="B8" s="11" t="s">
        <v>13</v>
      </c>
      <c r="C8" s="11" t="s">
        <v>14</v>
      </c>
      <c r="D8" s="12">
        <v>20000</v>
      </c>
      <c r="E8" s="11" t="s">
        <v>15</v>
      </c>
      <c r="F8" s="11" t="s">
        <v>16</v>
      </c>
      <c r="G8" s="13"/>
    </row>
    <row r="9" spans="1:7" ht="24" customHeight="1" x14ac:dyDescent="0.25">
      <c r="A9" s="10">
        <v>2</v>
      </c>
      <c r="B9" s="11" t="s">
        <v>17</v>
      </c>
      <c r="C9" s="11" t="s">
        <v>18</v>
      </c>
      <c r="D9" s="12">
        <v>4000</v>
      </c>
      <c r="E9" s="11" t="s">
        <v>19</v>
      </c>
      <c r="F9" s="11" t="s">
        <v>16</v>
      </c>
      <c r="G9" s="13"/>
    </row>
    <row r="10" spans="1:7" ht="24" customHeight="1" x14ac:dyDescent="0.25">
      <c r="A10" s="10">
        <v>3</v>
      </c>
      <c r="B10" s="11" t="s">
        <v>20</v>
      </c>
      <c r="C10" s="11" t="s">
        <v>21</v>
      </c>
      <c r="D10" s="12">
        <v>1000</v>
      </c>
      <c r="E10" s="11" t="s">
        <v>19</v>
      </c>
      <c r="F10" s="11" t="s">
        <v>16</v>
      </c>
      <c r="G10" s="13"/>
    </row>
    <row r="11" spans="1:7" ht="30" customHeight="1" x14ac:dyDescent="0.25">
      <c r="A11" s="10">
        <v>4</v>
      </c>
      <c r="B11" s="11" t="s">
        <v>22</v>
      </c>
      <c r="C11" s="11" t="s">
        <v>23</v>
      </c>
      <c r="D11" s="12">
        <v>600</v>
      </c>
      <c r="E11" s="11" t="s">
        <v>19</v>
      </c>
      <c r="F11" s="11" t="s">
        <v>16</v>
      </c>
      <c r="G11" s="13"/>
    </row>
    <row r="12" spans="1:7" ht="32.25" customHeight="1" x14ac:dyDescent="0.25">
      <c r="A12" s="10">
        <v>5</v>
      </c>
      <c r="B12" s="11" t="s">
        <v>24</v>
      </c>
      <c r="C12" s="11" t="s">
        <v>25</v>
      </c>
      <c r="D12" s="12">
        <v>1000</v>
      </c>
      <c r="E12" s="11" t="s">
        <v>19</v>
      </c>
      <c r="F12" s="11" t="s">
        <v>16</v>
      </c>
      <c r="G12" s="13"/>
    </row>
    <row r="13" spans="1:7" s="15" customFormat="1" ht="36" customHeight="1" x14ac:dyDescent="0.25">
      <c r="A13" s="10">
        <v>6</v>
      </c>
      <c r="B13" s="11" t="s">
        <v>26</v>
      </c>
      <c r="C13" s="11" t="s">
        <v>27</v>
      </c>
      <c r="D13" s="12">
        <v>1000</v>
      </c>
      <c r="E13" s="11" t="s">
        <v>19</v>
      </c>
      <c r="F13" s="11" t="s">
        <v>16</v>
      </c>
      <c r="G13" s="14"/>
    </row>
    <row r="14" spans="1:7" ht="30" customHeight="1" x14ac:dyDescent="0.25">
      <c r="A14" s="10">
        <v>7</v>
      </c>
      <c r="B14" s="11">
        <v>24100000</v>
      </c>
      <c r="C14" s="11" t="s">
        <v>28</v>
      </c>
      <c r="D14" s="12">
        <v>3000</v>
      </c>
      <c r="E14" s="11" t="s">
        <v>19</v>
      </c>
      <c r="F14" s="11" t="s">
        <v>16</v>
      </c>
      <c r="G14" s="13"/>
    </row>
    <row r="15" spans="1:7" ht="44.25" customHeight="1" x14ac:dyDescent="0.25">
      <c r="A15" s="10">
        <v>8</v>
      </c>
      <c r="B15" s="11">
        <v>30100000</v>
      </c>
      <c r="C15" s="11" t="s">
        <v>29</v>
      </c>
      <c r="D15" s="12">
        <v>2000</v>
      </c>
      <c r="E15" s="11" t="s">
        <v>19</v>
      </c>
      <c r="F15" s="11" t="s">
        <v>16</v>
      </c>
      <c r="G15" s="11"/>
    </row>
    <row r="16" spans="1:7" s="15" customFormat="1" ht="66.75" customHeight="1" x14ac:dyDescent="0.25">
      <c r="A16" s="16">
        <v>9</v>
      </c>
      <c r="B16" s="11" t="s">
        <v>30</v>
      </c>
      <c r="C16" s="11" t="s">
        <v>31</v>
      </c>
      <c r="D16" s="12">
        <v>7000</v>
      </c>
      <c r="E16" s="11" t="s">
        <v>32</v>
      </c>
      <c r="F16" s="11" t="s">
        <v>16</v>
      </c>
      <c r="G16" s="14"/>
    </row>
    <row r="17" spans="1:9" ht="33" customHeight="1" x14ac:dyDescent="0.25">
      <c r="A17" s="10">
        <v>10</v>
      </c>
      <c r="B17" s="11" t="s">
        <v>33</v>
      </c>
      <c r="C17" s="11" t="s">
        <v>34</v>
      </c>
      <c r="D17" s="12">
        <v>2000</v>
      </c>
      <c r="E17" s="11" t="s">
        <v>19</v>
      </c>
      <c r="F17" s="11" t="s">
        <v>16</v>
      </c>
      <c r="G17" s="13"/>
    </row>
    <row r="18" spans="1:9" ht="32.25" customHeight="1" x14ac:dyDescent="0.25">
      <c r="A18" s="10">
        <v>11</v>
      </c>
      <c r="B18" s="11" t="s">
        <v>35</v>
      </c>
      <c r="C18" s="11" t="s">
        <v>36</v>
      </c>
      <c r="D18" s="12">
        <v>1500</v>
      </c>
      <c r="E18" s="11" t="s">
        <v>19</v>
      </c>
      <c r="F18" s="11" t="s">
        <v>16</v>
      </c>
      <c r="G18" s="11"/>
    </row>
    <row r="19" spans="1:9" ht="29.25" customHeight="1" x14ac:dyDescent="0.25">
      <c r="A19" s="10">
        <v>12</v>
      </c>
      <c r="B19" s="11" t="s">
        <v>37</v>
      </c>
      <c r="C19" s="11" t="s">
        <v>38</v>
      </c>
      <c r="D19" s="12">
        <v>85000</v>
      </c>
      <c r="E19" s="11" t="s">
        <v>32</v>
      </c>
      <c r="F19" s="11" t="s">
        <v>16</v>
      </c>
      <c r="G19" s="11"/>
    </row>
    <row r="20" spans="1:9" ht="27.75" customHeight="1" x14ac:dyDescent="0.25">
      <c r="A20" s="10">
        <v>13</v>
      </c>
      <c r="B20" s="17">
        <v>33600000</v>
      </c>
      <c r="C20" s="11" t="s">
        <v>39</v>
      </c>
      <c r="D20" s="12">
        <v>95000</v>
      </c>
      <c r="E20" s="11" t="s">
        <v>32</v>
      </c>
      <c r="F20" s="11" t="s">
        <v>16</v>
      </c>
      <c r="G20" s="11"/>
    </row>
    <row r="21" spans="1:9" ht="54" customHeight="1" x14ac:dyDescent="0.25">
      <c r="A21" s="10">
        <v>14</v>
      </c>
      <c r="B21" s="18" t="s">
        <v>40</v>
      </c>
      <c r="C21" s="11" t="s">
        <v>41</v>
      </c>
      <c r="D21" s="12">
        <v>5000</v>
      </c>
      <c r="E21" s="11" t="s">
        <v>32</v>
      </c>
      <c r="F21" s="11" t="s">
        <v>16</v>
      </c>
      <c r="G21" s="11"/>
    </row>
    <row r="22" spans="1:9" ht="54.75" customHeight="1" x14ac:dyDescent="0.25">
      <c r="A22" s="10">
        <v>15</v>
      </c>
      <c r="B22" s="19" t="s">
        <v>42</v>
      </c>
      <c r="C22" s="11" t="s">
        <v>43</v>
      </c>
      <c r="D22" s="12">
        <v>30000</v>
      </c>
      <c r="E22" s="11" t="s">
        <v>32</v>
      </c>
      <c r="F22" s="11" t="s">
        <v>16</v>
      </c>
      <c r="G22" s="11"/>
    </row>
    <row r="23" spans="1:9" ht="35.25" customHeight="1" x14ac:dyDescent="0.25">
      <c r="A23" s="10">
        <v>16</v>
      </c>
      <c r="B23" s="19" t="s">
        <v>44</v>
      </c>
      <c r="C23" s="11" t="s">
        <v>45</v>
      </c>
      <c r="D23" s="12">
        <v>3000</v>
      </c>
      <c r="E23" s="11" t="s">
        <v>19</v>
      </c>
      <c r="F23" s="11" t="s">
        <v>16</v>
      </c>
      <c r="G23" s="11"/>
    </row>
    <row r="24" spans="1:9" ht="51" customHeight="1" x14ac:dyDescent="0.25">
      <c r="A24" s="10">
        <v>17</v>
      </c>
      <c r="B24" s="18" t="s">
        <v>46</v>
      </c>
      <c r="C24" s="11" t="s">
        <v>47</v>
      </c>
      <c r="D24" s="12">
        <v>1200</v>
      </c>
      <c r="E24" s="11" t="s">
        <v>19</v>
      </c>
      <c r="F24" s="11" t="s">
        <v>16</v>
      </c>
      <c r="G24" s="20" t="s">
        <v>48</v>
      </c>
    </row>
    <row r="25" spans="1:9" s="43" customFormat="1" ht="35.25" customHeight="1" x14ac:dyDescent="0.25">
      <c r="A25" s="39">
        <v>18</v>
      </c>
      <c r="B25" s="40" t="s">
        <v>49</v>
      </c>
      <c r="C25" s="41" t="s">
        <v>50</v>
      </c>
      <c r="D25" s="42">
        <f>2000+1800</f>
        <v>3800</v>
      </c>
      <c r="E25" s="41" t="s">
        <v>19</v>
      </c>
      <c r="F25" s="41" t="s">
        <v>16</v>
      </c>
      <c r="G25" s="41"/>
      <c r="H25" s="44" t="s">
        <v>67</v>
      </c>
    </row>
    <row r="26" spans="1:9" ht="33.75" customHeight="1" x14ac:dyDescent="0.25">
      <c r="A26" s="10">
        <v>19</v>
      </c>
      <c r="B26" s="17">
        <v>79500000</v>
      </c>
      <c r="C26" s="11" t="s">
        <v>51</v>
      </c>
      <c r="D26" s="12">
        <v>5000</v>
      </c>
      <c r="E26" s="11" t="s">
        <v>32</v>
      </c>
      <c r="F26" s="11" t="s">
        <v>16</v>
      </c>
      <c r="G26" s="11"/>
    </row>
    <row r="27" spans="1:9" ht="33.75" customHeight="1" x14ac:dyDescent="0.25">
      <c r="A27" s="10">
        <v>20</v>
      </c>
      <c r="B27" s="11">
        <v>79800000</v>
      </c>
      <c r="C27" s="11" t="s">
        <v>52</v>
      </c>
      <c r="D27" s="12">
        <v>15000</v>
      </c>
      <c r="E27" s="11" t="s">
        <v>32</v>
      </c>
      <c r="F27" s="11" t="s">
        <v>16</v>
      </c>
      <c r="G27" s="11"/>
    </row>
    <row r="28" spans="1:9" ht="24" customHeight="1" x14ac:dyDescent="0.25">
      <c r="A28" s="10">
        <v>21</v>
      </c>
      <c r="B28" s="11">
        <v>64200000</v>
      </c>
      <c r="C28" s="11" t="s">
        <v>54</v>
      </c>
      <c r="D28" s="12">
        <v>500</v>
      </c>
      <c r="E28" s="11" t="s">
        <v>19</v>
      </c>
      <c r="F28" s="11" t="s">
        <v>16</v>
      </c>
      <c r="G28" s="21"/>
    </row>
    <row r="29" spans="1:9" ht="30" customHeight="1" x14ac:dyDescent="0.25">
      <c r="A29" s="10">
        <v>22</v>
      </c>
      <c r="B29" s="11">
        <v>79700000</v>
      </c>
      <c r="C29" s="11" t="s">
        <v>55</v>
      </c>
      <c r="D29" s="12">
        <v>2000</v>
      </c>
      <c r="E29" s="11" t="s">
        <v>19</v>
      </c>
      <c r="F29" s="11" t="s">
        <v>16</v>
      </c>
      <c r="G29" s="21"/>
    </row>
    <row r="30" spans="1:9" ht="27" customHeight="1" x14ac:dyDescent="0.25">
      <c r="A30" s="10">
        <v>23</v>
      </c>
      <c r="B30" s="11">
        <v>39700000</v>
      </c>
      <c r="C30" s="11" t="s">
        <v>56</v>
      </c>
      <c r="D30" s="12">
        <v>900</v>
      </c>
      <c r="E30" s="11" t="s">
        <v>19</v>
      </c>
      <c r="F30" s="11" t="s">
        <v>16</v>
      </c>
      <c r="G30" s="21"/>
    </row>
    <row r="31" spans="1:9" s="25" customFormat="1" ht="30" customHeight="1" x14ac:dyDescent="0.25">
      <c r="A31" s="10">
        <v>24</v>
      </c>
      <c r="B31" s="11">
        <v>79300000</v>
      </c>
      <c r="C31" s="11" t="s">
        <v>61</v>
      </c>
      <c r="D31" s="12">
        <v>1000</v>
      </c>
      <c r="E31" s="11" t="s">
        <v>19</v>
      </c>
      <c r="F31" s="11" t="s">
        <v>62</v>
      </c>
      <c r="G31" s="24"/>
      <c r="H31" s="32"/>
      <c r="I31" s="33"/>
    </row>
    <row r="32" spans="1:9" s="15" customFormat="1" ht="33" customHeight="1" x14ac:dyDescent="0.25">
      <c r="A32" s="38">
        <v>25</v>
      </c>
      <c r="B32" s="11">
        <v>30200000</v>
      </c>
      <c r="C32" s="11" t="s">
        <v>64</v>
      </c>
      <c r="D32" s="12">
        <v>200</v>
      </c>
      <c r="E32" s="11" t="s">
        <v>19</v>
      </c>
      <c r="F32" s="11" t="s">
        <v>65</v>
      </c>
      <c r="G32" s="11"/>
    </row>
  </sheetData>
  <mergeCells count="7">
    <mergeCell ref="A7:C7"/>
    <mergeCell ref="A1:G1"/>
    <mergeCell ref="A2:D2"/>
    <mergeCell ref="E2:G2"/>
    <mergeCell ref="A3:D3"/>
    <mergeCell ref="E3:G3"/>
    <mergeCell ref="A4:E4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A34" sqref="A34"/>
    </sheetView>
  </sheetViews>
  <sheetFormatPr defaultRowHeight="15" x14ac:dyDescent="0.25"/>
  <cols>
    <col min="1" max="1" width="4.85546875" customWidth="1"/>
    <col min="2" max="2" width="12.7109375" customWidth="1"/>
    <col min="3" max="3" width="39.85546875" customWidth="1"/>
    <col min="4" max="4" width="17.28515625" customWidth="1"/>
    <col min="5" max="5" width="30.140625" customWidth="1"/>
    <col min="6" max="6" width="18.140625" customWidth="1"/>
    <col min="7" max="7" width="25.42578125" customWidth="1"/>
    <col min="8" max="11" width="35.140625" customWidth="1"/>
  </cols>
  <sheetData>
    <row r="1" spans="1:7" ht="28.5" customHeight="1" x14ac:dyDescent="0.25">
      <c r="A1" s="131" t="s">
        <v>53</v>
      </c>
      <c r="B1" s="131"/>
      <c r="C1" s="131"/>
      <c r="D1" s="131"/>
      <c r="E1" s="131"/>
      <c r="F1" s="131"/>
      <c r="G1" s="131"/>
    </row>
    <row r="2" spans="1:7" ht="24" customHeight="1" x14ac:dyDescent="0.25">
      <c r="A2" s="132" t="s">
        <v>77</v>
      </c>
      <c r="B2" s="132"/>
      <c r="C2" s="132"/>
      <c r="D2" s="132"/>
      <c r="E2" s="132" t="s">
        <v>0</v>
      </c>
      <c r="F2" s="132"/>
      <c r="G2" s="132"/>
    </row>
    <row r="3" spans="1:7" ht="51.75" customHeight="1" x14ac:dyDescent="0.25">
      <c r="A3" s="132" t="s">
        <v>73</v>
      </c>
      <c r="B3" s="132"/>
      <c r="C3" s="132"/>
      <c r="D3" s="132"/>
      <c r="E3" s="132" t="s">
        <v>2</v>
      </c>
      <c r="F3" s="132"/>
      <c r="G3" s="132"/>
    </row>
    <row r="4" spans="1:7" ht="35.25" customHeight="1" x14ac:dyDescent="0.25">
      <c r="A4" s="132" t="s">
        <v>3</v>
      </c>
      <c r="B4" s="132"/>
      <c r="C4" s="132"/>
      <c r="D4" s="132"/>
      <c r="E4" s="132"/>
      <c r="F4" s="62">
        <f>SUM(D8:D34)</f>
        <v>291250</v>
      </c>
      <c r="G4" s="45" t="s">
        <v>4</v>
      </c>
    </row>
    <row r="5" spans="1:7" ht="30" customHeight="1" x14ac:dyDescent="0.2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18" customHeight="1" x14ac:dyDescent="0.25">
      <c r="A6" s="5">
        <v>1</v>
      </c>
      <c r="B6" s="5">
        <f t="shared" ref="B6:G6" si="0">A6+1</f>
        <v>2</v>
      </c>
      <c r="C6" s="5">
        <f t="shared" si="0"/>
        <v>3</v>
      </c>
      <c r="D6" s="6">
        <f t="shared" si="0"/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</row>
    <row r="7" spans="1:7" ht="32.25" customHeight="1" x14ac:dyDescent="0.25">
      <c r="A7" s="129" t="s">
        <v>12</v>
      </c>
      <c r="B7" s="130"/>
      <c r="C7" s="130"/>
      <c r="D7" s="7"/>
      <c r="E7" s="8"/>
      <c r="F7" s="8"/>
      <c r="G7" s="9"/>
    </row>
    <row r="8" spans="1:7" ht="28.5" customHeight="1" x14ac:dyDescent="0.25">
      <c r="A8" s="47">
        <v>1</v>
      </c>
      <c r="B8" s="48" t="s">
        <v>13</v>
      </c>
      <c r="C8" s="48" t="s">
        <v>14</v>
      </c>
      <c r="D8" s="12">
        <v>20000</v>
      </c>
      <c r="E8" s="48" t="s">
        <v>15</v>
      </c>
      <c r="F8" s="48" t="s">
        <v>16</v>
      </c>
      <c r="G8" s="49"/>
    </row>
    <row r="9" spans="1:7" ht="27" customHeight="1" x14ac:dyDescent="0.25">
      <c r="A9" s="47">
        <v>2</v>
      </c>
      <c r="B9" s="48" t="s">
        <v>17</v>
      </c>
      <c r="C9" s="48" t="s">
        <v>18</v>
      </c>
      <c r="D9" s="12">
        <v>4000</v>
      </c>
      <c r="E9" s="48" t="s">
        <v>19</v>
      </c>
      <c r="F9" s="48" t="s">
        <v>16</v>
      </c>
      <c r="G9" s="49"/>
    </row>
    <row r="10" spans="1:7" ht="29.25" customHeight="1" x14ac:dyDescent="0.25">
      <c r="A10" s="47">
        <v>3</v>
      </c>
      <c r="B10" s="48" t="s">
        <v>20</v>
      </c>
      <c r="C10" s="48" t="s">
        <v>21</v>
      </c>
      <c r="D10" s="12">
        <v>1000</v>
      </c>
      <c r="E10" s="48" t="s">
        <v>19</v>
      </c>
      <c r="F10" s="48" t="s">
        <v>16</v>
      </c>
      <c r="G10" s="49"/>
    </row>
    <row r="11" spans="1:7" ht="28.5" customHeight="1" x14ac:dyDescent="0.25">
      <c r="A11" s="47">
        <v>4</v>
      </c>
      <c r="B11" s="48" t="s">
        <v>22</v>
      </c>
      <c r="C11" s="48" t="s">
        <v>23</v>
      </c>
      <c r="D11" s="12">
        <v>600</v>
      </c>
      <c r="E11" s="48" t="s">
        <v>19</v>
      </c>
      <c r="F11" s="48" t="s">
        <v>16</v>
      </c>
      <c r="G11" s="49"/>
    </row>
    <row r="12" spans="1:7" ht="32.25" customHeight="1" x14ac:dyDescent="0.25">
      <c r="A12" s="47">
        <v>5</v>
      </c>
      <c r="B12" s="48" t="s">
        <v>24</v>
      </c>
      <c r="C12" s="48" t="s">
        <v>25</v>
      </c>
      <c r="D12" s="12">
        <v>1000</v>
      </c>
      <c r="E12" s="48" t="s">
        <v>19</v>
      </c>
      <c r="F12" s="48" t="s">
        <v>16</v>
      </c>
      <c r="G12" s="49"/>
    </row>
    <row r="13" spans="1:7" s="15" customFormat="1" ht="36" customHeight="1" x14ac:dyDescent="0.25">
      <c r="A13" s="47">
        <v>6</v>
      </c>
      <c r="B13" s="48" t="s">
        <v>26</v>
      </c>
      <c r="C13" s="48" t="s">
        <v>27</v>
      </c>
      <c r="D13" s="12">
        <v>1000</v>
      </c>
      <c r="E13" s="48" t="s">
        <v>19</v>
      </c>
      <c r="F13" s="48" t="s">
        <v>16</v>
      </c>
      <c r="G13" s="50"/>
    </row>
    <row r="14" spans="1:7" ht="30" customHeight="1" x14ac:dyDescent="0.25">
      <c r="A14" s="47">
        <v>7</v>
      </c>
      <c r="B14" s="48">
        <v>24100000</v>
      </c>
      <c r="C14" s="48" t="s">
        <v>28</v>
      </c>
      <c r="D14" s="12">
        <v>3000</v>
      </c>
      <c r="E14" s="48" t="s">
        <v>19</v>
      </c>
      <c r="F14" s="48" t="s">
        <v>16</v>
      </c>
      <c r="G14" s="49"/>
    </row>
    <row r="15" spans="1:7" ht="41.25" customHeight="1" x14ac:dyDescent="0.25">
      <c r="A15" s="47">
        <v>8</v>
      </c>
      <c r="B15" s="48">
        <v>30100000</v>
      </c>
      <c r="C15" s="48" t="s">
        <v>29</v>
      </c>
      <c r="D15" s="12">
        <v>2000</v>
      </c>
      <c r="E15" s="48" t="s">
        <v>19</v>
      </c>
      <c r="F15" s="48" t="s">
        <v>16</v>
      </c>
      <c r="G15" s="48"/>
    </row>
    <row r="16" spans="1:7" s="15" customFormat="1" ht="69.75" customHeight="1" x14ac:dyDescent="0.25">
      <c r="A16" s="51">
        <v>9</v>
      </c>
      <c r="B16" s="48" t="s">
        <v>30</v>
      </c>
      <c r="C16" s="48" t="s">
        <v>31</v>
      </c>
      <c r="D16" s="12">
        <v>7000</v>
      </c>
      <c r="E16" s="48" t="s">
        <v>32</v>
      </c>
      <c r="F16" s="48" t="s">
        <v>16</v>
      </c>
      <c r="G16" s="50"/>
    </row>
    <row r="17" spans="1:9" ht="33" customHeight="1" x14ac:dyDescent="0.25">
      <c r="A17" s="47">
        <v>10</v>
      </c>
      <c r="B17" s="48" t="s">
        <v>33</v>
      </c>
      <c r="C17" s="48" t="s">
        <v>34</v>
      </c>
      <c r="D17" s="12">
        <v>2000</v>
      </c>
      <c r="E17" s="48" t="s">
        <v>19</v>
      </c>
      <c r="F17" s="48" t="s">
        <v>16</v>
      </c>
      <c r="G17" s="49"/>
    </row>
    <row r="18" spans="1:9" ht="32.25" customHeight="1" x14ac:dyDescent="0.25">
      <c r="A18" s="47">
        <v>11</v>
      </c>
      <c r="B18" s="48" t="s">
        <v>35</v>
      </c>
      <c r="C18" s="48" t="s">
        <v>36</v>
      </c>
      <c r="D18" s="12">
        <v>1500</v>
      </c>
      <c r="E18" s="48" t="s">
        <v>19</v>
      </c>
      <c r="F18" s="48" t="s">
        <v>16</v>
      </c>
      <c r="G18" s="48"/>
    </row>
    <row r="19" spans="1:9" ht="35.25" customHeight="1" x14ac:dyDescent="0.25">
      <c r="A19" s="47">
        <v>12</v>
      </c>
      <c r="B19" s="48" t="s">
        <v>37</v>
      </c>
      <c r="C19" s="48" t="s">
        <v>38</v>
      </c>
      <c r="D19" s="12">
        <v>85000</v>
      </c>
      <c r="E19" s="48" t="s">
        <v>32</v>
      </c>
      <c r="F19" s="48" t="s">
        <v>16</v>
      </c>
      <c r="G19" s="48"/>
    </row>
    <row r="20" spans="1:9" ht="35.25" customHeight="1" x14ac:dyDescent="0.25">
      <c r="A20" s="47">
        <v>13</v>
      </c>
      <c r="B20" s="52">
        <v>33600000</v>
      </c>
      <c r="C20" s="48" t="s">
        <v>39</v>
      </c>
      <c r="D20" s="12">
        <v>95000</v>
      </c>
      <c r="E20" s="48" t="s">
        <v>32</v>
      </c>
      <c r="F20" s="48" t="s">
        <v>16</v>
      </c>
      <c r="G20" s="48"/>
    </row>
    <row r="21" spans="1:9" ht="54" customHeight="1" x14ac:dyDescent="0.25">
      <c r="A21" s="47">
        <v>14</v>
      </c>
      <c r="B21" s="53" t="s">
        <v>40</v>
      </c>
      <c r="C21" s="48" t="s">
        <v>41</v>
      </c>
      <c r="D21" s="12">
        <v>5000</v>
      </c>
      <c r="E21" s="48" t="s">
        <v>32</v>
      </c>
      <c r="F21" s="48" t="s">
        <v>16</v>
      </c>
      <c r="G21" s="48"/>
    </row>
    <row r="22" spans="1:9" ht="54.75" customHeight="1" x14ac:dyDescent="0.25">
      <c r="A22" s="47">
        <v>15</v>
      </c>
      <c r="B22" s="54" t="s">
        <v>42</v>
      </c>
      <c r="C22" s="48" t="s">
        <v>43</v>
      </c>
      <c r="D22" s="12">
        <v>30000</v>
      </c>
      <c r="E22" s="48" t="s">
        <v>32</v>
      </c>
      <c r="F22" s="48" t="s">
        <v>16</v>
      </c>
      <c r="G22" s="48"/>
    </row>
    <row r="23" spans="1:9" ht="30" customHeight="1" x14ac:dyDescent="0.25">
      <c r="A23" s="47">
        <v>16</v>
      </c>
      <c r="B23" s="54" t="s">
        <v>44</v>
      </c>
      <c r="C23" s="48" t="s">
        <v>45</v>
      </c>
      <c r="D23" s="12">
        <v>3000</v>
      </c>
      <c r="E23" s="48" t="s">
        <v>19</v>
      </c>
      <c r="F23" s="48" t="s">
        <v>16</v>
      </c>
      <c r="G23" s="48"/>
    </row>
    <row r="24" spans="1:9" ht="54" customHeight="1" x14ac:dyDescent="0.25">
      <c r="A24" s="47">
        <v>17</v>
      </c>
      <c r="B24" s="53" t="s">
        <v>46</v>
      </c>
      <c r="C24" s="48" t="s">
        <v>47</v>
      </c>
      <c r="D24" s="12">
        <v>1200</v>
      </c>
      <c r="E24" s="48" t="s">
        <v>19</v>
      </c>
      <c r="F24" s="48" t="s">
        <v>16</v>
      </c>
      <c r="G24" s="55" t="s">
        <v>48</v>
      </c>
    </row>
    <row r="25" spans="1:9" s="15" customFormat="1" ht="35.25" customHeight="1" x14ac:dyDescent="0.25">
      <c r="A25" s="51">
        <v>18</v>
      </c>
      <c r="B25" s="53" t="s">
        <v>49</v>
      </c>
      <c r="C25" s="48" t="s">
        <v>50</v>
      </c>
      <c r="D25" s="12">
        <f>2000+1800</f>
        <v>3800</v>
      </c>
      <c r="E25" s="48" t="s">
        <v>19</v>
      </c>
      <c r="F25" s="48" t="s">
        <v>16</v>
      </c>
      <c r="G25" s="48"/>
      <c r="H25" s="46"/>
    </row>
    <row r="26" spans="1:9" ht="33.75" customHeight="1" x14ac:dyDescent="0.25">
      <c r="A26" s="47">
        <v>19</v>
      </c>
      <c r="B26" s="52">
        <v>79500000</v>
      </c>
      <c r="C26" s="48" t="s">
        <v>51</v>
      </c>
      <c r="D26" s="12">
        <v>5000</v>
      </c>
      <c r="E26" s="48" t="s">
        <v>32</v>
      </c>
      <c r="F26" s="48" t="s">
        <v>16</v>
      </c>
      <c r="G26" s="48"/>
    </row>
    <row r="27" spans="1:9" ht="33.75" customHeight="1" x14ac:dyDescent="0.25">
      <c r="A27" s="47">
        <v>20</v>
      </c>
      <c r="B27" s="48">
        <v>79800000</v>
      </c>
      <c r="C27" s="48" t="s">
        <v>52</v>
      </c>
      <c r="D27" s="12">
        <v>15000</v>
      </c>
      <c r="E27" s="48" t="s">
        <v>32</v>
      </c>
      <c r="F27" s="48" t="s">
        <v>16</v>
      </c>
      <c r="G27" s="48"/>
    </row>
    <row r="28" spans="1:9" ht="30.75" customHeight="1" x14ac:dyDescent="0.25">
      <c r="A28" s="47">
        <v>21</v>
      </c>
      <c r="B28" s="48">
        <v>64200000</v>
      </c>
      <c r="C28" s="48" t="s">
        <v>54</v>
      </c>
      <c r="D28" s="12">
        <v>500</v>
      </c>
      <c r="E28" s="48" t="s">
        <v>19</v>
      </c>
      <c r="F28" s="48" t="s">
        <v>16</v>
      </c>
      <c r="G28" s="56"/>
    </row>
    <row r="29" spans="1:9" ht="32.25" customHeight="1" x14ac:dyDescent="0.25">
      <c r="A29" s="47">
        <v>22</v>
      </c>
      <c r="B29" s="48">
        <v>79700000</v>
      </c>
      <c r="C29" s="48" t="s">
        <v>55</v>
      </c>
      <c r="D29" s="12">
        <v>2000</v>
      </c>
      <c r="E29" s="48" t="s">
        <v>19</v>
      </c>
      <c r="F29" s="48" t="s">
        <v>16</v>
      </c>
      <c r="G29" s="56"/>
    </row>
    <row r="30" spans="1:9" ht="29.25" customHeight="1" x14ac:dyDescent="0.25">
      <c r="A30" s="47">
        <v>23</v>
      </c>
      <c r="B30" s="48">
        <v>39700000</v>
      </c>
      <c r="C30" s="48" t="s">
        <v>56</v>
      </c>
      <c r="D30" s="12">
        <v>900</v>
      </c>
      <c r="E30" s="48" t="s">
        <v>19</v>
      </c>
      <c r="F30" s="48" t="s">
        <v>16</v>
      </c>
      <c r="G30" s="56"/>
    </row>
    <row r="31" spans="1:9" s="25" customFormat="1" ht="34.5" customHeight="1" x14ac:dyDescent="0.25">
      <c r="A31" s="47">
        <v>24</v>
      </c>
      <c r="B31" s="48">
        <v>79300000</v>
      </c>
      <c r="C31" s="48" t="s">
        <v>61</v>
      </c>
      <c r="D31" s="12">
        <v>1000</v>
      </c>
      <c r="E31" s="48" t="s">
        <v>19</v>
      </c>
      <c r="F31" s="48" t="s">
        <v>62</v>
      </c>
      <c r="G31" s="57"/>
      <c r="H31" s="32"/>
      <c r="I31" s="33"/>
    </row>
    <row r="32" spans="1:9" s="15" customFormat="1" ht="33" customHeight="1" x14ac:dyDescent="0.25">
      <c r="A32" s="58">
        <v>25</v>
      </c>
      <c r="B32" s="48">
        <v>30200000</v>
      </c>
      <c r="C32" s="48" t="s">
        <v>64</v>
      </c>
      <c r="D32" s="12">
        <v>200</v>
      </c>
      <c r="E32" s="48" t="s">
        <v>19</v>
      </c>
      <c r="F32" s="48" t="s">
        <v>65</v>
      </c>
      <c r="G32" s="48"/>
    </row>
    <row r="33" spans="1:7" ht="28.5" customHeight="1" x14ac:dyDescent="0.25">
      <c r="A33" s="59">
        <v>26</v>
      </c>
      <c r="B33" s="60">
        <v>92100000</v>
      </c>
      <c r="C33" s="60" t="s">
        <v>69</v>
      </c>
      <c r="D33" s="63">
        <v>250</v>
      </c>
      <c r="E33" s="60" t="s">
        <v>19</v>
      </c>
      <c r="F33" s="60" t="s">
        <v>70</v>
      </c>
      <c r="G33" s="61"/>
    </row>
    <row r="34" spans="1:7" ht="26.25" customHeight="1" x14ac:dyDescent="0.25">
      <c r="A34" s="59">
        <v>26</v>
      </c>
      <c r="B34" s="60" t="s">
        <v>71</v>
      </c>
      <c r="C34" s="60" t="s">
        <v>72</v>
      </c>
      <c r="D34" s="63">
        <v>300</v>
      </c>
      <c r="E34" s="60" t="s">
        <v>19</v>
      </c>
      <c r="F34" s="60" t="s">
        <v>74</v>
      </c>
      <c r="G34" s="61" t="s">
        <v>75</v>
      </c>
    </row>
    <row r="35" spans="1:7" x14ac:dyDescent="0.25">
      <c r="G35" t="s">
        <v>75</v>
      </c>
    </row>
    <row r="36" spans="1:7" x14ac:dyDescent="0.25">
      <c r="G36" t="s">
        <v>75</v>
      </c>
    </row>
    <row r="37" spans="1:7" x14ac:dyDescent="0.25">
      <c r="G37" t="s">
        <v>75</v>
      </c>
    </row>
    <row r="38" spans="1:7" x14ac:dyDescent="0.25">
      <c r="G38" t="s">
        <v>75</v>
      </c>
    </row>
    <row r="39" spans="1:7" x14ac:dyDescent="0.25">
      <c r="G39" t="s">
        <v>75</v>
      </c>
    </row>
    <row r="40" spans="1:7" x14ac:dyDescent="0.25">
      <c r="G40" t="s">
        <v>75</v>
      </c>
    </row>
    <row r="41" spans="1:7" x14ac:dyDescent="0.25">
      <c r="G41" t="s">
        <v>75</v>
      </c>
    </row>
    <row r="42" spans="1:7" x14ac:dyDescent="0.25">
      <c r="G42" t="s">
        <v>75</v>
      </c>
    </row>
    <row r="43" spans="1:7" x14ac:dyDescent="0.25">
      <c r="G43" t="s">
        <v>75</v>
      </c>
    </row>
    <row r="44" spans="1:7" x14ac:dyDescent="0.25">
      <c r="G44" t="s">
        <v>75</v>
      </c>
    </row>
    <row r="45" spans="1:7" x14ac:dyDescent="0.25">
      <c r="G45" t="s">
        <v>75</v>
      </c>
    </row>
    <row r="46" spans="1:7" x14ac:dyDescent="0.25">
      <c r="G46" t="s">
        <v>75</v>
      </c>
    </row>
    <row r="47" spans="1:7" x14ac:dyDescent="0.25">
      <c r="G47" t="s">
        <v>75</v>
      </c>
    </row>
    <row r="48" spans="1:7" x14ac:dyDescent="0.25">
      <c r="G48" t="s">
        <v>76</v>
      </c>
    </row>
    <row r="50" spans="7:7" x14ac:dyDescent="0.25">
      <c r="G50" t="s">
        <v>76</v>
      </c>
    </row>
    <row r="51" spans="7:7" x14ac:dyDescent="0.25">
      <c r="G51" t="s">
        <v>75</v>
      </c>
    </row>
    <row r="53" spans="7:7" x14ac:dyDescent="0.25">
      <c r="G53" t="s">
        <v>75</v>
      </c>
    </row>
    <row r="54" spans="7:7" x14ac:dyDescent="0.25">
      <c r="G54" t="s">
        <v>75</v>
      </c>
    </row>
    <row r="55" spans="7:7" x14ac:dyDescent="0.25">
      <c r="G55" t="s">
        <v>75</v>
      </c>
    </row>
    <row r="56" spans="7:7" x14ac:dyDescent="0.25">
      <c r="G56" t="s">
        <v>75</v>
      </c>
    </row>
    <row r="57" spans="7:7" x14ac:dyDescent="0.25">
      <c r="G57" t="s">
        <v>75</v>
      </c>
    </row>
    <row r="58" spans="7:7" x14ac:dyDescent="0.25">
      <c r="G58" t="s">
        <v>75</v>
      </c>
    </row>
    <row r="59" spans="7:7" x14ac:dyDescent="0.25">
      <c r="G59" t="s">
        <v>75</v>
      </c>
    </row>
    <row r="60" spans="7:7" x14ac:dyDescent="0.25">
      <c r="G60" t="s">
        <v>75</v>
      </c>
    </row>
    <row r="61" spans="7:7" x14ac:dyDescent="0.25">
      <c r="G61" t="s">
        <v>75</v>
      </c>
    </row>
    <row r="62" spans="7:7" x14ac:dyDescent="0.25">
      <c r="G62" t="s">
        <v>75</v>
      </c>
    </row>
  </sheetData>
  <autoFilter ref="A6:I48"/>
  <mergeCells count="7">
    <mergeCell ref="A7:C7"/>
    <mergeCell ref="A1:G1"/>
    <mergeCell ref="A2:D2"/>
    <mergeCell ref="E2:G2"/>
    <mergeCell ref="A3:D3"/>
    <mergeCell ref="E3:G3"/>
    <mergeCell ref="A4:E4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25" workbookViewId="0">
      <selection activeCell="H33" sqref="H33"/>
    </sheetView>
  </sheetViews>
  <sheetFormatPr defaultRowHeight="15" x14ac:dyDescent="0.25"/>
  <cols>
    <col min="1" max="1" width="4.85546875" customWidth="1"/>
    <col min="2" max="2" width="12.7109375" customWidth="1"/>
    <col min="3" max="3" width="35" customWidth="1"/>
    <col min="4" max="4" width="13.140625" customWidth="1"/>
    <col min="5" max="5" width="17.7109375" customWidth="1"/>
    <col min="6" max="6" width="18.140625" customWidth="1"/>
    <col min="7" max="7" width="20.28515625" customWidth="1"/>
    <col min="8" max="11" width="35.140625" customWidth="1"/>
  </cols>
  <sheetData>
    <row r="1" spans="1:7" ht="18.75" x14ac:dyDescent="0.25">
      <c r="A1" s="131" t="s">
        <v>53</v>
      </c>
      <c r="B1" s="131"/>
      <c r="C1" s="131"/>
      <c r="D1" s="131"/>
      <c r="E1" s="131"/>
      <c r="F1" s="131"/>
      <c r="G1" s="131"/>
    </row>
    <row r="2" spans="1:7" ht="15.75" x14ac:dyDescent="0.25">
      <c r="A2" s="132" t="s">
        <v>68</v>
      </c>
      <c r="B2" s="132"/>
      <c r="C2" s="132"/>
      <c r="D2" s="132"/>
      <c r="E2" s="132" t="s">
        <v>0</v>
      </c>
      <c r="F2" s="132"/>
      <c r="G2" s="132"/>
    </row>
    <row r="3" spans="1:7" ht="50.25" customHeight="1" x14ac:dyDescent="0.25">
      <c r="A3" s="135" t="s">
        <v>73</v>
      </c>
      <c r="B3" s="135"/>
      <c r="C3" s="135"/>
      <c r="D3" s="135"/>
      <c r="E3" s="135" t="s">
        <v>2</v>
      </c>
      <c r="F3" s="135"/>
      <c r="G3" s="135"/>
    </row>
    <row r="4" spans="1:7" ht="33.75" customHeight="1" x14ac:dyDescent="0.25">
      <c r="A4" s="132" t="s">
        <v>3</v>
      </c>
      <c r="B4" s="132"/>
      <c r="C4" s="132"/>
      <c r="D4" s="132"/>
      <c r="E4" s="132"/>
      <c r="F4" s="62">
        <f>SUM(D8:D36)</f>
        <v>294770</v>
      </c>
      <c r="G4" s="64" t="s">
        <v>4</v>
      </c>
    </row>
    <row r="5" spans="1:7" ht="38.25" x14ac:dyDescent="0.2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x14ac:dyDescent="0.25">
      <c r="A6" s="5">
        <v>1</v>
      </c>
      <c r="B6" s="5">
        <f t="shared" ref="B6:G6" si="0">A6+1</f>
        <v>2</v>
      </c>
      <c r="C6" s="5">
        <f t="shared" si="0"/>
        <v>3</v>
      </c>
      <c r="D6" s="6">
        <f t="shared" si="0"/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</row>
    <row r="7" spans="1:7" ht="39" customHeight="1" x14ac:dyDescent="0.25">
      <c r="A7" s="129" t="s">
        <v>12</v>
      </c>
      <c r="B7" s="130"/>
      <c r="C7" s="130"/>
      <c r="D7" s="7"/>
      <c r="E7" s="8"/>
      <c r="F7" s="8"/>
      <c r="G7" s="9"/>
    </row>
    <row r="8" spans="1:7" ht="33" customHeight="1" x14ac:dyDescent="0.25">
      <c r="A8" s="47">
        <v>1</v>
      </c>
      <c r="B8" s="48" t="s">
        <v>13</v>
      </c>
      <c r="C8" s="48" t="s">
        <v>14</v>
      </c>
      <c r="D8" s="12">
        <v>20000</v>
      </c>
      <c r="E8" s="48" t="s">
        <v>15</v>
      </c>
      <c r="F8" s="48" t="s">
        <v>16</v>
      </c>
      <c r="G8" s="49"/>
    </row>
    <row r="9" spans="1:7" ht="30.75" customHeight="1" x14ac:dyDescent="0.25">
      <c r="A9" s="47">
        <v>2</v>
      </c>
      <c r="B9" s="48" t="s">
        <v>17</v>
      </c>
      <c r="C9" s="48" t="s">
        <v>18</v>
      </c>
      <c r="D9" s="12">
        <v>4000</v>
      </c>
      <c r="E9" s="48" t="s">
        <v>19</v>
      </c>
      <c r="F9" s="48" t="s">
        <v>16</v>
      </c>
      <c r="G9" s="49"/>
    </row>
    <row r="10" spans="1:7" ht="31.5" customHeight="1" x14ac:dyDescent="0.25">
      <c r="A10" s="47">
        <v>3</v>
      </c>
      <c r="B10" s="48" t="s">
        <v>20</v>
      </c>
      <c r="C10" s="48" t="s">
        <v>21</v>
      </c>
      <c r="D10" s="12">
        <v>1000</v>
      </c>
      <c r="E10" s="48" t="s">
        <v>19</v>
      </c>
      <c r="F10" s="48" t="s">
        <v>16</v>
      </c>
      <c r="G10" s="49"/>
    </row>
    <row r="11" spans="1:7" ht="34.5" customHeight="1" x14ac:dyDescent="0.25">
      <c r="A11" s="47">
        <v>4</v>
      </c>
      <c r="B11" s="48" t="s">
        <v>22</v>
      </c>
      <c r="C11" s="48" t="s">
        <v>23</v>
      </c>
      <c r="D11" s="12">
        <v>600</v>
      </c>
      <c r="E11" s="48" t="s">
        <v>19</v>
      </c>
      <c r="F11" s="48" t="s">
        <v>16</v>
      </c>
      <c r="G11" s="49"/>
    </row>
    <row r="12" spans="1:7" ht="31.5" customHeight="1" x14ac:dyDescent="0.25">
      <c r="A12" s="47">
        <v>5</v>
      </c>
      <c r="B12" s="48" t="s">
        <v>24</v>
      </c>
      <c r="C12" s="48" t="s">
        <v>25</v>
      </c>
      <c r="D12" s="12">
        <v>1000</v>
      </c>
      <c r="E12" s="48" t="s">
        <v>19</v>
      </c>
      <c r="F12" s="48" t="s">
        <v>16</v>
      </c>
      <c r="G12" s="49"/>
    </row>
    <row r="13" spans="1:7" s="15" customFormat="1" ht="34.5" customHeight="1" x14ac:dyDescent="0.25">
      <c r="A13" s="47">
        <v>6</v>
      </c>
      <c r="B13" s="48" t="s">
        <v>26</v>
      </c>
      <c r="C13" s="48" t="s">
        <v>27</v>
      </c>
      <c r="D13" s="12">
        <v>1000</v>
      </c>
      <c r="E13" s="48" t="s">
        <v>19</v>
      </c>
      <c r="F13" s="48" t="s">
        <v>16</v>
      </c>
      <c r="G13" s="50"/>
    </row>
    <row r="14" spans="1:7" ht="30.75" customHeight="1" x14ac:dyDescent="0.25">
      <c r="A14" s="47">
        <v>7</v>
      </c>
      <c r="B14" s="48">
        <v>24100000</v>
      </c>
      <c r="C14" s="48" t="s">
        <v>28</v>
      </c>
      <c r="D14" s="12">
        <v>3000</v>
      </c>
      <c r="E14" s="48" t="s">
        <v>19</v>
      </c>
      <c r="F14" s="48" t="s">
        <v>16</v>
      </c>
      <c r="G14" s="49"/>
    </row>
    <row r="15" spans="1:7" ht="53.25" customHeight="1" x14ac:dyDescent="0.25">
      <c r="A15" s="47">
        <v>8</v>
      </c>
      <c r="B15" s="48">
        <v>30100000</v>
      </c>
      <c r="C15" s="48" t="s">
        <v>29</v>
      </c>
      <c r="D15" s="12">
        <v>2000</v>
      </c>
      <c r="E15" s="48" t="s">
        <v>19</v>
      </c>
      <c r="F15" s="48" t="s">
        <v>16</v>
      </c>
      <c r="G15" s="48"/>
    </row>
    <row r="16" spans="1:7" s="15" customFormat="1" ht="66.75" customHeight="1" x14ac:dyDescent="0.25">
      <c r="A16" s="51">
        <v>9</v>
      </c>
      <c r="B16" s="48" t="s">
        <v>30</v>
      </c>
      <c r="C16" s="48" t="s">
        <v>31</v>
      </c>
      <c r="D16" s="12">
        <v>7000</v>
      </c>
      <c r="E16" s="48" t="s">
        <v>32</v>
      </c>
      <c r="F16" s="48" t="s">
        <v>16</v>
      </c>
      <c r="G16" s="50"/>
    </row>
    <row r="17" spans="1:9" ht="33" customHeight="1" x14ac:dyDescent="0.25">
      <c r="A17" s="47">
        <v>10</v>
      </c>
      <c r="B17" s="48" t="s">
        <v>33</v>
      </c>
      <c r="C17" s="48" t="s">
        <v>34</v>
      </c>
      <c r="D17" s="12">
        <v>2000</v>
      </c>
      <c r="E17" s="48" t="s">
        <v>19</v>
      </c>
      <c r="F17" s="48" t="s">
        <v>16</v>
      </c>
      <c r="G17" s="49"/>
    </row>
    <row r="18" spans="1:9" ht="32.25" customHeight="1" x14ac:dyDescent="0.25">
      <c r="A18" s="47">
        <v>11</v>
      </c>
      <c r="B18" s="48" t="s">
        <v>35</v>
      </c>
      <c r="C18" s="48" t="s">
        <v>36</v>
      </c>
      <c r="D18" s="12">
        <v>1500</v>
      </c>
      <c r="E18" s="48" t="s">
        <v>19</v>
      </c>
      <c r="F18" s="48" t="s">
        <v>16</v>
      </c>
      <c r="G18" s="48"/>
    </row>
    <row r="19" spans="1:9" ht="43.5" customHeight="1" x14ac:dyDescent="0.25">
      <c r="A19" s="47">
        <v>12</v>
      </c>
      <c r="B19" s="48" t="s">
        <v>37</v>
      </c>
      <c r="C19" s="48" t="s">
        <v>38</v>
      </c>
      <c r="D19" s="12">
        <v>85000</v>
      </c>
      <c r="E19" s="48" t="s">
        <v>32</v>
      </c>
      <c r="F19" s="48" t="s">
        <v>16</v>
      </c>
      <c r="G19" s="48"/>
    </row>
    <row r="20" spans="1:9" ht="41.25" customHeight="1" x14ac:dyDescent="0.25">
      <c r="A20" s="47">
        <v>13</v>
      </c>
      <c r="B20" s="52">
        <v>33600000</v>
      </c>
      <c r="C20" s="48" t="s">
        <v>39</v>
      </c>
      <c r="D20" s="12">
        <v>95000</v>
      </c>
      <c r="E20" s="48" t="s">
        <v>32</v>
      </c>
      <c r="F20" s="48" t="s">
        <v>16</v>
      </c>
      <c r="G20" s="48"/>
    </row>
    <row r="21" spans="1:9" ht="54" customHeight="1" x14ac:dyDescent="0.25">
      <c r="A21" s="47">
        <v>14</v>
      </c>
      <c r="B21" s="53" t="s">
        <v>40</v>
      </c>
      <c r="C21" s="48" t="s">
        <v>41</v>
      </c>
      <c r="D21" s="12">
        <v>5000</v>
      </c>
      <c r="E21" s="48" t="s">
        <v>32</v>
      </c>
      <c r="F21" s="48" t="s">
        <v>16</v>
      </c>
      <c r="G21" s="48"/>
    </row>
    <row r="22" spans="1:9" ht="54.75" customHeight="1" x14ac:dyDescent="0.25">
      <c r="A22" s="47">
        <v>15</v>
      </c>
      <c r="B22" s="54" t="s">
        <v>42</v>
      </c>
      <c r="C22" s="48" t="s">
        <v>43</v>
      </c>
      <c r="D22" s="12">
        <v>30000</v>
      </c>
      <c r="E22" s="48" t="s">
        <v>32</v>
      </c>
      <c r="F22" s="48" t="s">
        <v>16</v>
      </c>
      <c r="G22" s="48"/>
    </row>
    <row r="23" spans="1:9" ht="30" customHeight="1" x14ac:dyDescent="0.25">
      <c r="A23" s="47">
        <v>16</v>
      </c>
      <c r="B23" s="54" t="s">
        <v>44</v>
      </c>
      <c r="C23" s="48" t="s">
        <v>45</v>
      </c>
      <c r="D23" s="12">
        <v>3000</v>
      </c>
      <c r="E23" s="48" t="s">
        <v>19</v>
      </c>
      <c r="F23" s="48" t="s">
        <v>16</v>
      </c>
      <c r="G23" s="48"/>
    </row>
    <row r="24" spans="1:9" ht="70.5" customHeight="1" x14ac:dyDescent="0.25">
      <c r="A24" s="47">
        <v>17</v>
      </c>
      <c r="B24" s="53" t="s">
        <v>46</v>
      </c>
      <c r="C24" s="48" t="s">
        <v>47</v>
      </c>
      <c r="D24" s="12">
        <v>1200</v>
      </c>
      <c r="E24" s="48" t="s">
        <v>19</v>
      </c>
      <c r="F24" s="48" t="s">
        <v>16</v>
      </c>
      <c r="G24" s="55" t="s">
        <v>48</v>
      </c>
    </row>
    <row r="25" spans="1:9" s="15" customFormat="1" ht="35.25" customHeight="1" x14ac:dyDescent="0.25">
      <c r="A25" s="51">
        <v>18</v>
      </c>
      <c r="B25" s="53" t="s">
        <v>49</v>
      </c>
      <c r="C25" s="48" t="s">
        <v>50</v>
      </c>
      <c r="D25" s="12">
        <f>2000+1800</f>
        <v>3800</v>
      </c>
      <c r="E25" s="48" t="s">
        <v>19</v>
      </c>
      <c r="F25" s="48" t="s">
        <v>16</v>
      </c>
      <c r="G25" s="48"/>
      <c r="H25" s="46"/>
    </row>
    <row r="26" spans="1:9" ht="48" customHeight="1" x14ac:dyDescent="0.25">
      <c r="A26" s="47">
        <v>19</v>
      </c>
      <c r="B26" s="52">
        <v>79500000</v>
      </c>
      <c r="C26" s="48" t="s">
        <v>51</v>
      </c>
      <c r="D26" s="12">
        <v>5000</v>
      </c>
      <c r="E26" s="48" t="s">
        <v>32</v>
      </c>
      <c r="F26" s="48" t="s">
        <v>16</v>
      </c>
      <c r="G26" s="48"/>
    </row>
    <row r="27" spans="1:9" ht="44.25" customHeight="1" x14ac:dyDescent="0.25">
      <c r="A27" s="47">
        <v>20</v>
      </c>
      <c r="B27" s="48">
        <v>79800000</v>
      </c>
      <c r="C27" s="48" t="s">
        <v>52</v>
      </c>
      <c r="D27" s="12">
        <v>15000</v>
      </c>
      <c r="E27" s="48" t="s">
        <v>32</v>
      </c>
      <c r="F27" s="48" t="s">
        <v>16</v>
      </c>
      <c r="G27" s="48"/>
    </row>
    <row r="28" spans="1:9" ht="30.75" customHeight="1" x14ac:dyDescent="0.25">
      <c r="A28" s="47">
        <v>21</v>
      </c>
      <c r="B28" s="48">
        <v>64200000</v>
      </c>
      <c r="C28" s="48" t="s">
        <v>54</v>
      </c>
      <c r="D28" s="12">
        <v>500</v>
      </c>
      <c r="E28" s="48" t="s">
        <v>19</v>
      </c>
      <c r="F28" s="48" t="s">
        <v>16</v>
      </c>
      <c r="G28" s="56"/>
    </row>
    <row r="29" spans="1:9" ht="32.25" customHeight="1" x14ac:dyDescent="0.25">
      <c r="A29" s="47">
        <v>22</v>
      </c>
      <c r="B29" s="48">
        <v>79700000</v>
      </c>
      <c r="C29" s="48" t="s">
        <v>55</v>
      </c>
      <c r="D29" s="12">
        <v>2000</v>
      </c>
      <c r="E29" s="48" t="s">
        <v>19</v>
      </c>
      <c r="F29" s="48" t="s">
        <v>16</v>
      </c>
      <c r="G29" s="56"/>
    </row>
    <row r="30" spans="1:9" ht="29.25" customHeight="1" x14ac:dyDescent="0.25">
      <c r="A30" s="47">
        <v>23</v>
      </c>
      <c r="B30" s="48">
        <v>39700000</v>
      </c>
      <c r="C30" s="48" t="s">
        <v>56</v>
      </c>
      <c r="D30" s="12">
        <v>900</v>
      </c>
      <c r="E30" s="48" t="s">
        <v>19</v>
      </c>
      <c r="F30" s="48" t="s">
        <v>16</v>
      </c>
      <c r="G30" s="56"/>
    </row>
    <row r="31" spans="1:9" s="25" customFormat="1" ht="34.5" customHeight="1" x14ac:dyDescent="0.25">
      <c r="A31" s="47">
        <v>24</v>
      </c>
      <c r="B31" s="48">
        <v>79300000</v>
      </c>
      <c r="C31" s="48" t="s">
        <v>61</v>
      </c>
      <c r="D31" s="12">
        <v>1000</v>
      </c>
      <c r="E31" s="48" t="s">
        <v>19</v>
      </c>
      <c r="F31" s="48" t="s">
        <v>62</v>
      </c>
      <c r="G31" s="57"/>
      <c r="H31" s="32"/>
      <c r="I31" s="33"/>
    </row>
    <row r="32" spans="1:9" s="15" customFormat="1" ht="33" customHeight="1" x14ac:dyDescent="0.25">
      <c r="A32" s="58">
        <v>25</v>
      </c>
      <c r="B32" s="48">
        <v>30200000</v>
      </c>
      <c r="C32" s="48" t="s">
        <v>64</v>
      </c>
      <c r="D32" s="12">
        <v>200</v>
      </c>
      <c r="E32" s="48" t="s">
        <v>19</v>
      </c>
      <c r="F32" s="48" t="s">
        <v>65</v>
      </c>
      <c r="G32" s="48"/>
    </row>
    <row r="33" spans="1:7" ht="27.75" customHeight="1" x14ac:dyDescent="0.25">
      <c r="A33" s="51">
        <v>26</v>
      </c>
      <c r="B33" s="48">
        <v>92100000</v>
      </c>
      <c r="C33" s="48" t="s">
        <v>69</v>
      </c>
      <c r="D33" s="66">
        <v>250</v>
      </c>
      <c r="E33" s="48" t="s">
        <v>19</v>
      </c>
      <c r="F33" s="48" t="s">
        <v>70</v>
      </c>
      <c r="G33" s="67"/>
    </row>
    <row r="34" spans="1:7" ht="33.75" customHeight="1" x14ac:dyDescent="0.25">
      <c r="A34" s="58">
        <v>27</v>
      </c>
      <c r="B34" s="48" t="s">
        <v>71</v>
      </c>
      <c r="C34" s="48" t="s">
        <v>72</v>
      </c>
      <c r="D34" s="66">
        <v>300</v>
      </c>
      <c r="E34" s="48" t="s">
        <v>19</v>
      </c>
      <c r="F34" s="48" t="s">
        <v>74</v>
      </c>
      <c r="G34" s="67" t="s">
        <v>75</v>
      </c>
    </row>
    <row r="35" spans="1:7" ht="30.75" customHeight="1" x14ac:dyDescent="0.25">
      <c r="A35" s="51">
        <v>28</v>
      </c>
      <c r="B35" s="65" t="s">
        <v>81</v>
      </c>
      <c r="C35" s="65" t="s">
        <v>78</v>
      </c>
      <c r="D35" s="69">
        <v>120</v>
      </c>
      <c r="E35" s="65" t="s">
        <v>19</v>
      </c>
      <c r="F35" s="65" t="s">
        <v>79</v>
      </c>
      <c r="G35" s="68" t="s">
        <v>75</v>
      </c>
    </row>
    <row r="36" spans="1:7" ht="28.5" customHeight="1" x14ac:dyDescent="0.25">
      <c r="A36" s="58">
        <v>29</v>
      </c>
      <c r="B36" s="65">
        <v>39100000</v>
      </c>
      <c r="C36" s="65" t="s">
        <v>80</v>
      </c>
      <c r="D36" s="69">
        <v>3400</v>
      </c>
      <c r="E36" s="65" t="s">
        <v>19</v>
      </c>
      <c r="F36" s="65" t="s">
        <v>79</v>
      </c>
      <c r="G36" s="68" t="s">
        <v>75</v>
      </c>
    </row>
    <row r="37" spans="1:7" x14ac:dyDescent="0.25">
      <c r="G37" t="s">
        <v>75</v>
      </c>
    </row>
    <row r="38" spans="1:7" x14ac:dyDescent="0.25">
      <c r="G38" t="s">
        <v>75</v>
      </c>
    </row>
    <row r="39" spans="1:7" x14ac:dyDescent="0.25">
      <c r="G39" t="s">
        <v>75</v>
      </c>
    </row>
    <row r="40" spans="1:7" x14ac:dyDescent="0.25">
      <c r="G40" t="s">
        <v>75</v>
      </c>
    </row>
    <row r="41" spans="1:7" x14ac:dyDescent="0.25">
      <c r="G41" t="s">
        <v>75</v>
      </c>
    </row>
    <row r="42" spans="1:7" x14ac:dyDescent="0.25">
      <c r="G42" t="s">
        <v>75</v>
      </c>
    </row>
    <row r="43" spans="1:7" x14ac:dyDescent="0.25">
      <c r="G43" t="s">
        <v>75</v>
      </c>
    </row>
    <row r="44" spans="1:7" x14ac:dyDescent="0.25">
      <c r="G44" t="s">
        <v>75</v>
      </c>
    </row>
    <row r="45" spans="1:7" x14ac:dyDescent="0.25">
      <c r="G45" t="s">
        <v>75</v>
      </c>
    </row>
    <row r="46" spans="1:7" x14ac:dyDescent="0.25">
      <c r="G46" t="s">
        <v>75</v>
      </c>
    </row>
    <row r="47" spans="1:7" x14ac:dyDescent="0.25">
      <c r="G47" t="s">
        <v>75</v>
      </c>
    </row>
    <row r="48" spans="1:7" x14ac:dyDescent="0.25">
      <c r="G48" t="s">
        <v>76</v>
      </c>
    </row>
    <row r="50" spans="7:7" x14ac:dyDescent="0.25">
      <c r="G50" t="s">
        <v>76</v>
      </c>
    </row>
    <row r="51" spans="7:7" x14ac:dyDescent="0.25">
      <c r="G51" t="s">
        <v>75</v>
      </c>
    </row>
    <row r="53" spans="7:7" x14ac:dyDescent="0.25">
      <c r="G53" t="s">
        <v>75</v>
      </c>
    </row>
    <row r="54" spans="7:7" x14ac:dyDescent="0.25">
      <c r="G54" t="s">
        <v>75</v>
      </c>
    </row>
    <row r="55" spans="7:7" x14ac:dyDescent="0.25">
      <c r="G55" t="s">
        <v>75</v>
      </c>
    </row>
    <row r="56" spans="7:7" x14ac:dyDescent="0.25">
      <c r="G56" t="s">
        <v>75</v>
      </c>
    </row>
    <row r="57" spans="7:7" x14ac:dyDescent="0.25">
      <c r="G57" t="s">
        <v>75</v>
      </c>
    </row>
    <row r="58" spans="7:7" x14ac:dyDescent="0.25">
      <c r="G58" t="s">
        <v>75</v>
      </c>
    </row>
    <row r="59" spans="7:7" x14ac:dyDescent="0.25">
      <c r="G59" t="s">
        <v>75</v>
      </c>
    </row>
    <row r="60" spans="7:7" x14ac:dyDescent="0.25">
      <c r="G60" t="s">
        <v>75</v>
      </c>
    </row>
    <row r="61" spans="7:7" x14ac:dyDescent="0.25">
      <c r="G61" t="s">
        <v>75</v>
      </c>
    </row>
    <row r="62" spans="7:7" x14ac:dyDescent="0.25">
      <c r="G62" t="s">
        <v>75</v>
      </c>
    </row>
  </sheetData>
  <autoFilter ref="A6:I48"/>
  <mergeCells count="7">
    <mergeCell ref="A7:C7"/>
    <mergeCell ref="A1:G1"/>
    <mergeCell ref="A2:D2"/>
    <mergeCell ref="E2:G2"/>
    <mergeCell ref="A3:D3"/>
    <mergeCell ref="E3:G3"/>
    <mergeCell ref="A4:E4"/>
  </mergeCells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A16" sqref="A16:XFD16"/>
    </sheetView>
  </sheetViews>
  <sheetFormatPr defaultRowHeight="15" x14ac:dyDescent="0.25"/>
  <cols>
    <col min="1" max="1" width="4.85546875" customWidth="1"/>
    <col min="2" max="2" width="12.7109375" customWidth="1"/>
    <col min="3" max="3" width="35" customWidth="1"/>
    <col min="4" max="4" width="13.140625" customWidth="1"/>
    <col min="5" max="5" width="17.7109375" customWidth="1"/>
    <col min="6" max="6" width="18.140625" customWidth="1"/>
    <col min="7" max="7" width="20.28515625" customWidth="1"/>
    <col min="8" max="11" width="35.140625" customWidth="1"/>
  </cols>
  <sheetData>
    <row r="1" spans="1:8" ht="18.75" x14ac:dyDescent="0.25">
      <c r="A1" s="131" t="s">
        <v>53</v>
      </c>
      <c r="B1" s="131"/>
      <c r="C1" s="131"/>
      <c r="D1" s="131"/>
      <c r="E1" s="131"/>
      <c r="F1" s="131"/>
      <c r="G1" s="131"/>
    </row>
    <row r="2" spans="1:8" ht="15.75" x14ac:dyDescent="0.25">
      <c r="A2" s="132" t="s">
        <v>68</v>
      </c>
      <c r="B2" s="132"/>
      <c r="C2" s="132"/>
      <c r="D2" s="132"/>
      <c r="E2" s="132" t="s">
        <v>0</v>
      </c>
      <c r="F2" s="132"/>
      <c r="G2" s="132"/>
    </row>
    <row r="3" spans="1:8" ht="50.25" customHeight="1" x14ac:dyDescent="0.25">
      <c r="A3" s="135" t="s">
        <v>73</v>
      </c>
      <c r="B3" s="135"/>
      <c r="C3" s="135"/>
      <c r="D3" s="135"/>
      <c r="E3" s="135" t="s">
        <v>2</v>
      </c>
      <c r="F3" s="135"/>
      <c r="G3" s="135"/>
    </row>
    <row r="4" spans="1:8" ht="33.75" customHeight="1" x14ac:dyDescent="0.25">
      <c r="A4" s="132" t="s">
        <v>3</v>
      </c>
      <c r="B4" s="132"/>
      <c r="C4" s="132"/>
      <c r="D4" s="132"/>
      <c r="E4" s="132"/>
      <c r="F4" s="62">
        <f>SUM(D8:D37)</f>
        <v>298691</v>
      </c>
      <c r="G4" s="70" t="s">
        <v>4</v>
      </c>
      <c r="H4" s="73"/>
    </row>
    <row r="5" spans="1:8" ht="38.25" x14ac:dyDescent="0.2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8" x14ac:dyDescent="0.25">
      <c r="A6" s="5">
        <v>1</v>
      </c>
      <c r="B6" s="5">
        <f t="shared" ref="B6:G6" si="0">A6+1</f>
        <v>2</v>
      </c>
      <c r="C6" s="5">
        <f t="shared" si="0"/>
        <v>3</v>
      </c>
      <c r="D6" s="6">
        <f t="shared" si="0"/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</row>
    <row r="7" spans="1:8" ht="39" customHeight="1" x14ac:dyDescent="0.25">
      <c r="A7" s="129" t="s">
        <v>12</v>
      </c>
      <c r="B7" s="130"/>
      <c r="C7" s="130"/>
      <c r="D7" s="7"/>
      <c r="E7" s="8"/>
      <c r="F7" s="8"/>
      <c r="G7" s="9"/>
      <c r="H7" s="74"/>
    </row>
    <row r="8" spans="1:8" ht="33" customHeight="1" x14ac:dyDescent="0.25">
      <c r="A8" s="47">
        <v>1</v>
      </c>
      <c r="B8" s="48" t="s">
        <v>13</v>
      </c>
      <c r="C8" s="48" t="s">
        <v>14</v>
      </c>
      <c r="D8" s="12">
        <v>20000</v>
      </c>
      <c r="E8" s="48" t="s">
        <v>15</v>
      </c>
      <c r="F8" s="48" t="s">
        <v>16</v>
      </c>
      <c r="G8" s="49"/>
    </row>
    <row r="9" spans="1:8" ht="30.75" customHeight="1" x14ac:dyDescent="0.25">
      <c r="A9" s="47">
        <v>2</v>
      </c>
      <c r="B9" s="48" t="s">
        <v>17</v>
      </c>
      <c r="C9" s="48" t="s">
        <v>18</v>
      </c>
      <c r="D9" s="12">
        <v>4000</v>
      </c>
      <c r="E9" s="48" t="s">
        <v>19</v>
      </c>
      <c r="F9" s="48" t="s">
        <v>16</v>
      </c>
      <c r="G9" s="49"/>
    </row>
    <row r="10" spans="1:8" ht="31.5" customHeight="1" x14ac:dyDescent="0.25">
      <c r="A10" s="47">
        <v>3</v>
      </c>
      <c r="B10" s="48" t="s">
        <v>20</v>
      </c>
      <c r="C10" s="48" t="s">
        <v>21</v>
      </c>
      <c r="D10" s="12">
        <v>1000</v>
      </c>
      <c r="E10" s="48" t="s">
        <v>19</v>
      </c>
      <c r="F10" s="48" t="s">
        <v>16</v>
      </c>
      <c r="G10" s="49"/>
    </row>
    <row r="11" spans="1:8" ht="34.5" customHeight="1" x14ac:dyDescent="0.25">
      <c r="A11" s="47">
        <v>4</v>
      </c>
      <c r="B11" s="48" t="s">
        <v>22</v>
      </c>
      <c r="C11" s="48" t="s">
        <v>23</v>
      </c>
      <c r="D11" s="12">
        <v>600</v>
      </c>
      <c r="E11" s="48" t="s">
        <v>19</v>
      </c>
      <c r="F11" s="48" t="s">
        <v>16</v>
      </c>
      <c r="G11" s="49"/>
    </row>
    <row r="12" spans="1:8" ht="31.5" customHeight="1" x14ac:dyDescent="0.25">
      <c r="A12" s="47">
        <v>5</v>
      </c>
      <c r="B12" s="48" t="s">
        <v>24</v>
      </c>
      <c r="C12" s="48" t="s">
        <v>25</v>
      </c>
      <c r="D12" s="12">
        <v>1000</v>
      </c>
      <c r="E12" s="48" t="s">
        <v>19</v>
      </c>
      <c r="F12" s="48" t="s">
        <v>16</v>
      </c>
      <c r="G12" s="49"/>
    </row>
    <row r="13" spans="1:8" s="15" customFormat="1" ht="34.5" customHeight="1" x14ac:dyDescent="0.25">
      <c r="A13" s="47">
        <v>6</v>
      </c>
      <c r="B13" s="48" t="s">
        <v>26</v>
      </c>
      <c r="C13" s="48" t="s">
        <v>27</v>
      </c>
      <c r="D13" s="12">
        <v>1000</v>
      </c>
      <c r="E13" s="48" t="s">
        <v>19</v>
      </c>
      <c r="F13" s="48" t="s">
        <v>16</v>
      </c>
      <c r="G13" s="50"/>
    </row>
    <row r="14" spans="1:8" ht="30.75" customHeight="1" x14ac:dyDescent="0.25">
      <c r="A14" s="47">
        <v>7</v>
      </c>
      <c r="B14" s="48">
        <v>24100000</v>
      </c>
      <c r="C14" s="48" t="s">
        <v>28</v>
      </c>
      <c r="D14" s="12">
        <v>3000</v>
      </c>
      <c r="E14" s="48" t="s">
        <v>19</v>
      </c>
      <c r="F14" s="48" t="s">
        <v>16</v>
      </c>
      <c r="G14" s="49"/>
    </row>
    <row r="15" spans="1:8" ht="53.25" customHeight="1" x14ac:dyDescent="0.25">
      <c r="A15" s="47">
        <v>8</v>
      </c>
      <c r="B15" s="48">
        <v>30100000</v>
      </c>
      <c r="C15" s="48" t="s">
        <v>29</v>
      </c>
      <c r="D15" s="12">
        <v>2000</v>
      </c>
      <c r="E15" s="48" t="s">
        <v>19</v>
      </c>
      <c r="F15" s="48" t="s">
        <v>16</v>
      </c>
      <c r="G15" s="48"/>
    </row>
    <row r="16" spans="1:8" s="15" customFormat="1" ht="66.75" customHeight="1" x14ac:dyDescent="0.25">
      <c r="A16" s="51">
        <v>9</v>
      </c>
      <c r="B16" s="48" t="s">
        <v>30</v>
      </c>
      <c r="C16" s="48" t="s">
        <v>31</v>
      </c>
      <c r="D16" s="12">
        <v>7000</v>
      </c>
      <c r="E16" s="48" t="s">
        <v>32</v>
      </c>
      <c r="F16" s="48" t="s">
        <v>16</v>
      </c>
      <c r="G16" s="50"/>
    </row>
    <row r="17" spans="1:9" ht="33" customHeight="1" x14ac:dyDescent="0.25">
      <c r="A17" s="47">
        <v>10</v>
      </c>
      <c r="B17" s="48" t="s">
        <v>33</v>
      </c>
      <c r="C17" s="48" t="s">
        <v>34</v>
      </c>
      <c r="D17" s="12">
        <v>2000</v>
      </c>
      <c r="E17" s="48" t="s">
        <v>19</v>
      </c>
      <c r="F17" s="48" t="s">
        <v>16</v>
      </c>
      <c r="G17" s="49"/>
    </row>
    <row r="18" spans="1:9" ht="32.25" customHeight="1" x14ac:dyDescent="0.25">
      <c r="A18" s="47">
        <v>11</v>
      </c>
      <c r="B18" s="48" t="s">
        <v>35</v>
      </c>
      <c r="C18" s="48" t="s">
        <v>36</v>
      </c>
      <c r="D18" s="12">
        <v>1500</v>
      </c>
      <c r="E18" s="48" t="s">
        <v>19</v>
      </c>
      <c r="F18" s="48" t="s">
        <v>16</v>
      </c>
      <c r="G18" s="48"/>
    </row>
    <row r="19" spans="1:9" ht="43.5" customHeight="1" x14ac:dyDescent="0.25">
      <c r="A19" s="47">
        <v>12</v>
      </c>
      <c r="B19" s="48" t="s">
        <v>37</v>
      </c>
      <c r="C19" s="48" t="s">
        <v>38</v>
      </c>
      <c r="D19" s="12">
        <v>85000</v>
      </c>
      <c r="E19" s="48" t="s">
        <v>32</v>
      </c>
      <c r="F19" s="48" t="s">
        <v>16</v>
      </c>
      <c r="G19" s="48"/>
    </row>
    <row r="20" spans="1:9" ht="41.25" customHeight="1" x14ac:dyDescent="0.25">
      <c r="A20" s="47">
        <v>13</v>
      </c>
      <c r="B20" s="52">
        <v>33600000</v>
      </c>
      <c r="C20" s="48" t="s">
        <v>39</v>
      </c>
      <c r="D20" s="12">
        <v>95000</v>
      </c>
      <c r="E20" s="48" t="s">
        <v>32</v>
      </c>
      <c r="F20" s="48" t="s">
        <v>16</v>
      </c>
      <c r="G20" s="48"/>
    </row>
    <row r="21" spans="1:9" ht="54" customHeight="1" x14ac:dyDescent="0.25">
      <c r="A21" s="47">
        <v>14</v>
      </c>
      <c r="B21" s="53" t="s">
        <v>40</v>
      </c>
      <c r="C21" s="48" t="s">
        <v>41</v>
      </c>
      <c r="D21" s="12">
        <v>5000</v>
      </c>
      <c r="E21" s="48" t="s">
        <v>32</v>
      </c>
      <c r="F21" s="48" t="s">
        <v>16</v>
      </c>
      <c r="G21" s="48"/>
    </row>
    <row r="22" spans="1:9" ht="54.75" customHeight="1" x14ac:dyDescent="0.25">
      <c r="A22" s="47">
        <v>15</v>
      </c>
      <c r="B22" s="54" t="s">
        <v>42</v>
      </c>
      <c r="C22" s="48" t="s">
        <v>43</v>
      </c>
      <c r="D22" s="12">
        <v>30000</v>
      </c>
      <c r="E22" s="48" t="s">
        <v>32</v>
      </c>
      <c r="F22" s="48" t="s">
        <v>16</v>
      </c>
      <c r="G22" s="48"/>
    </row>
    <row r="23" spans="1:9" ht="30" customHeight="1" x14ac:dyDescent="0.25">
      <c r="A23" s="47">
        <v>16</v>
      </c>
      <c r="B23" s="54" t="s">
        <v>44</v>
      </c>
      <c r="C23" s="48" t="s">
        <v>45</v>
      </c>
      <c r="D23" s="12">
        <v>3000</v>
      </c>
      <c r="E23" s="48" t="s">
        <v>19</v>
      </c>
      <c r="F23" s="48" t="s">
        <v>16</v>
      </c>
      <c r="G23" s="48"/>
    </row>
    <row r="24" spans="1:9" ht="70.5" customHeight="1" x14ac:dyDescent="0.25">
      <c r="A24" s="47">
        <v>17</v>
      </c>
      <c r="B24" s="53" t="s">
        <v>46</v>
      </c>
      <c r="C24" s="48" t="s">
        <v>47</v>
      </c>
      <c r="D24" s="12">
        <v>1200</v>
      </c>
      <c r="E24" s="48" t="s">
        <v>19</v>
      </c>
      <c r="F24" s="48" t="s">
        <v>16</v>
      </c>
      <c r="G24" s="55" t="s">
        <v>48</v>
      </c>
    </row>
    <row r="25" spans="1:9" s="15" customFormat="1" ht="35.25" customHeight="1" x14ac:dyDescent="0.25">
      <c r="A25" s="51">
        <v>18</v>
      </c>
      <c r="B25" s="53" t="s">
        <v>49</v>
      </c>
      <c r="C25" s="48" t="s">
        <v>50</v>
      </c>
      <c r="D25" s="12">
        <f>2000+1800</f>
        <v>3800</v>
      </c>
      <c r="E25" s="48" t="s">
        <v>19</v>
      </c>
      <c r="F25" s="48" t="s">
        <v>16</v>
      </c>
      <c r="G25" s="48"/>
      <c r="H25" s="46"/>
    </row>
    <row r="26" spans="1:9" ht="48" customHeight="1" x14ac:dyDescent="0.25">
      <c r="A26" s="47">
        <v>19</v>
      </c>
      <c r="B26" s="52">
        <v>79500000</v>
      </c>
      <c r="C26" s="48" t="s">
        <v>51</v>
      </c>
      <c r="D26" s="12">
        <v>5000</v>
      </c>
      <c r="E26" s="48" t="s">
        <v>32</v>
      </c>
      <c r="F26" s="48" t="s">
        <v>16</v>
      </c>
      <c r="G26" s="48"/>
    </row>
    <row r="27" spans="1:9" ht="44.25" customHeight="1" x14ac:dyDescent="0.25">
      <c r="A27" s="47">
        <v>20</v>
      </c>
      <c r="B27" s="48">
        <v>79800000</v>
      </c>
      <c r="C27" s="48" t="s">
        <v>52</v>
      </c>
      <c r="D27" s="12">
        <v>15000</v>
      </c>
      <c r="E27" s="48" t="s">
        <v>32</v>
      </c>
      <c r="F27" s="48" t="s">
        <v>16</v>
      </c>
      <c r="G27" s="48"/>
    </row>
    <row r="28" spans="1:9" ht="30.75" customHeight="1" x14ac:dyDescent="0.25">
      <c r="A28" s="47">
        <v>21</v>
      </c>
      <c r="B28" s="48">
        <v>64200000</v>
      </c>
      <c r="C28" s="48" t="s">
        <v>54</v>
      </c>
      <c r="D28" s="12">
        <v>500</v>
      </c>
      <c r="E28" s="48" t="s">
        <v>19</v>
      </c>
      <c r="F28" s="48" t="s">
        <v>16</v>
      </c>
      <c r="G28" s="56"/>
    </row>
    <row r="29" spans="1:9" ht="32.25" customHeight="1" x14ac:dyDescent="0.25">
      <c r="A29" s="47">
        <v>22</v>
      </c>
      <c r="B29" s="48">
        <v>79700000</v>
      </c>
      <c r="C29" s="48" t="s">
        <v>55</v>
      </c>
      <c r="D29" s="12">
        <v>2000</v>
      </c>
      <c r="E29" s="48" t="s">
        <v>19</v>
      </c>
      <c r="F29" s="48" t="s">
        <v>16</v>
      </c>
      <c r="G29" s="56"/>
    </row>
    <row r="30" spans="1:9" ht="32.25" customHeight="1" x14ac:dyDescent="0.25">
      <c r="A30" s="47">
        <v>23</v>
      </c>
      <c r="B30" s="65">
        <v>79900000</v>
      </c>
      <c r="C30" s="65" t="s">
        <v>82</v>
      </c>
      <c r="D30" s="12">
        <v>3921</v>
      </c>
      <c r="E30" s="65" t="s">
        <v>19</v>
      </c>
      <c r="F30" s="65" t="s">
        <v>83</v>
      </c>
      <c r="G30" s="56"/>
    </row>
    <row r="31" spans="1:9" ht="29.25" customHeight="1" x14ac:dyDescent="0.25">
      <c r="A31" s="47">
        <v>24</v>
      </c>
      <c r="B31" s="48">
        <v>39700000</v>
      </c>
      <c r="C31" s="48" t="s">
        <v>56</v>
      </c>
      <c r="D31" s="12">
        <v>900</v>
      </c>
      <c r="E31" s="48" t="s">
        <v>19</v>
      </c>
      <c r="F31" s="48" t="s">
        <v>16</v>
      </c>
      <c r="G31" s="56"/>
    </row>
    <row r="32" spans="1:9" s="25" customFormat="1" ht="34.5" customHeight="1" x14ac:dyDescent="0.25">
      <c r="A32" s="47">
        <v>25</v>
      </c>
      <c r="B32" s="48">
        <v>79300000</v>
      </c>
      <c r="C32" s="48" t="s">
        <v>61</v>
      </c>
      <c r="D32" s="12">
        <v>1000</v>
      </c>
      <c r="E32" s="48" t="s">
        <v>19</v>
      </c>
      <c r="F32" s="48" t="s">
        <v>62</v>
      </c>
      <c r="G32" s="57"/>
      <c r="H32" s="32"/>
      <c r="I32" s="33"/>
    </row>
    <row r="33" spans="1:7" s="15" customFormat="1" ht="33" customHeight="1" x14ac:dyDescent="0.25">
      <c r="A33" s="47">
        <v>26</v>
      </c>
      <c r="B33" s="48">
        <v>30200000</v>
      </c>
      <c r="C33" s="48" t="s">
        <v>64</v>
      </c>
      <c r="D33" s="12">
        <v>200</v>
      </c>
      <c r="E33" s="48" t="s">
        <v>19</v>
      </c>
      <c r="F33" s="48" t="s">
        <v>65</v>
      </c>
      <c r="G33" s="48"/>
    </row>
    <row r="34" spans="1:7" ht="27.75" customHeight="1" x14ac:dyDescent="0.25">
      <c r="A34" s="47">
        <v>27</v>
      </c>
      <c r="B34" s="48">
        <v>92100000</v>
      </c>
      <c r="C34" s="48" t="s">
        <v>69</v>
      </c>
      <c r="D34" s="66">
        <v>250</v>
      </c>
      <c r="E34" s="48" t="s">
        <v>19</v>
      </c>
      <c r="F34" s="48" t="s">
        <v>70</v>
      </c>
      <c r="G34" s="67"/>
    </row>
    <row r="35" spans="1:7" ht="33.75" customHeight="1" x14ac:dyDescent="0.25">
      <c r="A35" s="47">
        <v>28</v>
      </c>
      <c r="B35" s="48" t="s">
        <v>71</v>
      </c>
      <c r="C35" s="48" t="s">
        <v>72</v>
      </c>
      <c r="D35" s="66">
        <v>300</v>
      </c>
      <c r="E35" s="48" t="s">
        <v>19</v>
      </c>
      <c r="F35" s="48" t="s">
        <v>74</v>
      </c>
      <c r="G35" s="67" t="s">
        <v>75</v>
      </c>
    </row>
    <row r="36" spans="1:7" s="15" customFormat="1" ht="30.75" customHeight="1" x14ac:dyDescent="0.25">
      <c r="A36" s="47">
        <v>29</v>
      </c>
      <c r="B36" s="48" t="s">
        <v>81</v>
      </c>
      <c r="C36" s="48" t="s">
        <v>78</v>
      </c>
      <c r="D36" s="71">
        <v>120</v>
      </c>
      <c r="E36" s="48" t="s">
        <v>19</v>
      </c>
      <c r="F36" s="48" t="s">
        <v>79</v>
      </c>
      <c r="G36" s="72" t="s">
        <v>75</v>
      </c>
    </row>
    <row r="37" spans="1:7" s="15" customFormat="1" ht="28.5" customHeight="1" x14ac:dyDescent="0.25">
      <c r="A37" s="47">
        <v>30</v>
      </c>
      <c r="B37" s="48">
        <v>39100000</v>
      </c>
      <c r="C37" s="48" t="s">
        <v>80</v>
      </c>
      <c r="D37" s="71">
        <v>3400</v>
      </c>
      <c r="E37" s="48" t="s">
        <v>19</v>
      </c>
      <c r="F37" s="48" t="s">
        <v>79</v>
      </c>
      <c r="G37" s="72" t="s">
        <v>75</v>
      </c>
    </row>
    <row r="38" spans="1:7" x14ac:dyDescent="0.25">
      <c r="G38" t="s">
        <v>75</v>
      </c>
    </row>
    <row r="39" spans="1:7" x14ac:dyDescent="0.25">
      <c r="G39" t="s">
        <v>75</v>
      </c>
    </row>
    <row r="40" spans="1:7" x14ac:dyDescent="0.25">
      <c r="G40" t="s">
        <v>75</v>
      </c>
    </row>
    <row r="41" spans="1:7" x14ac:dyDescent="0.25">
      <c r="G41" t="s">
        <v>75</v>
      </c>
    </row>
    <row r="42" spans="1:7" x14ac:dyDescent="0.25">
      <c r="G42" t="s">
        <v>75</v>
      </c>
    </row>
    <row r="43" spans="1:7" x14ac:dyDescent="0.25">
      <c r="G43" t="s">
        <v>75</v>
      </c>
    </row>
    <row r="44" spans="1:7" x14ac:dyDescent="0.25">
      <c r="G44" t="s">
        <v>75</v>
      </c>
    </row>
    <row r="45" spans="1:7" x14ac:dyDescent="0.25">
      <c r="G45" t="s">
        <v>75</v>
      </c>
    </row>
    <row r="46" spans="1:7" x14ac:dyDescent="0.25">
      <c r="G46" t="s">
        <v>75</v>
      </c>
    </row>
    <row r="47" spans="1:7" x14ac:dyDescent="0.25">
      <c r="G47" t="s">
        <v>75</v>
      </c>
    </row>
    <row r="48" spans="1:7" x14ac:dyDescent="0.25">
      <c r="G48" t="s">
        <v>76</v>
      </c>
    </row>
    <row r="50" spans="7:7" x14ac:dyDescent="0.25">
      <c r="G50" t="s">
        <v>76</v>
      </c>
    </row>
    <row r="51" spans="7:7" x14ac:dyDescent="0.25">
      <c r="G51" t="s">
        <v>75</v>
      </c>
    </row>
    <row r="53" spans="7:7" x14ac:dyDescent="0.25">
      <c r="G53" t="s">
        <v>75</v>
      </c>
    </row>
    <row r="54" spans="7:7" x14ac:dyDescent="0.25">
      <c r="G54" t="s">
        <v>75</v>
      </c>
    </row>
    <row r="55" spans="7:7" x14ac:dyDescent="0.25">
      <c r="G55" t="s">
        <v>75</v>
      </c>
    </row>
    <row r="56" spans="7:7" x14ac:dyDescent="0.25">
      <c r="G56" t="s">
        <v>75</v>
      </c>
    </row>
    <row r="57" spans="7:7" x14ac:dyDescent="0.25">
      <c r="G57" t="s">
        <v>75</v>
      </c>
    </row>
    <row r="58" spans="7:7" x14ac:dyDescent="0.25">
      <c r="G58" t="s">
        <v>75</v>
      </c>
    </row>
    <row r="59" spans="7:7" x14ac:dyDescent="0.25">
      <c r="G59" t="s">
        <v>75</v>
      </c>
    </row>
    <row r="60" spans="7:7" x14ac:dyDescent="0.25">
      <c r="G60" t="s">
        <v>75</v>
      </c>
    </row>
    <row r="61" spans="7:7" x14ac:dyDescent="0.25">
      <c r="G61" t="s">
        <v>75</v>
      </c>
    </row>
    <row r="62" spans="7:7" x14ac:dyDescent="0.25">
      <c r="G62" t="s">
        <v>75</v>
      </c>
    </row>
  </sheetData>
  <autoFilter ref="A6:I48"/>
  <mergeCells count="7">
    <mergeCell ref="A7:C7"/>
    <mergeCell ref="A1:G1"/>
    <mergeCell ref="A2:D2"/>
    <mergeCell ref="E2:G2"/>
    <mergeCell ref="A3:D3"/>
    <mergeCell ref="E3:G3"/>
    <mergeCell ref="A4:E4"/>
  </mergeCells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23" workbookViewId="0">
      <selection activeCell="C44" sqref="C44"/>
    </sheetView>
  </sheetViews>
  <sheetFormatPr defaultRowHeight="15" x14ac:dyDescent="0.25"/>
  <cols>
    <col min="1" max="1" width="8.42578125" customWidth="1"/>
    <col min="2" max="2" width="19" customWidth="1"/>
    <col min="3" max="3" width="35.28515625" customWidth="1"/>
    <col min="4" max="4" width="17.28515625" customWidth="1"/>
    <col min="5" max="5" width="27.28515625" customWidth="1"/>
    <col min="6" max="6" width="18.140625" customWidth="1"/>
    <col min="7" max="7" width="23" customWidth="1"/>
  </cols>
  <sheetData>
    <row r="1" spans="1:7" ht="28.5" customHeight="1" x14ac:dyDescent="0.25">
      <c r="A1" s="131" t="s">
        <v>53</v>
      </c>
      <c r="B1" s="131"/>
      <c r="C1" s="131"/>
      <c r="D1" s="131"/>
      <c r="E1" s="131"/>
      <c r="F1" s="131"/>
      <c r="G1" s="131"/>
    </row>
    <row r="2" spans="1:7" ht="36.75" customHeight="1" x14ac:dyDescent="0.25">
      <c r="A2" s="132" t="s">
        <v>57</v>
      </c>
      <c r="B2" s="132"/>
      <c r="C2" s="132"/>
      <c r="D2" s="132"/>
      <c r="E2" s="132" t="s">
        <v>0</v>
      </c>
      <c r="F2" s="132"/>
      <c r="G2" s="132"/>
    </row>
    <row r="3" spans="1:7" ht="60.75" customHeight="1" x14ac:dyDescent="0.25">
      <c r="A3" s="132" t="s">
        <v>1</v>
      </c>
      <c r="B3" s="132"/>
      <c r="C3" s="132"/>
      <c r="D3" s="132"/>
      <c r="E3" s="132" t="s">
        <v>2</v>
      </c>
      <c r="F3" s="132"/>
      <c r="G3" s="132"/>
    </row>
    <row r="4" spans="1:7" ht="44.25" customHeight="1" x14ac:dyDescent="0.25">
      <c r="A4" s="133" t="s">
        <v>3</v>
      </c>
      <c r="B4" s="134"/>
      <c r="C4" s="134"/>
      <c r="D4" s="134"/>
      <c r="E4" s="134"/>
      <c r="F4" s="1">
        <f>SUM(D8:D31)</f>
        <v>288700</v>
      </c>
      <c r="G4" s="2" t="s">
        <v>4</v>
      </c>
    </row>
    <row r="5" spans="1:7" ht="33" customHeight="1" x14ac:dyDescent="0.2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3.25" customHeight="1" x14ac:dyDescent="0.25">
      <c r="A6" s="5">
        <v>1</v>
      </c>
      <c r="B6" s="5">
        <f t="shared" ref="B6:G6" si="0">A6+1</f>
        <v>2</v>
      </c>
      <c r="C6" s="5">
        <f t="shared" si="0"/>
        <v>3</v>
      </c>
      <c r="D6" s="6">
        <f t="shared" si="0"/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</row>
    <row r="7" spans="1:7" ht="26.25" customHeight="1" x14ac:dyDescent="0.25">
      <c r="A7" s="129" t="s">
        <v>12</v>
      </c>
      <c r="B7" s="130"/>
      <c r="C7" s="130"/>
      <c r="D7" s="7"/>
      <c r="E7" s="8"/>
      <c r="F7" s="8"/>
      <c r="G7" s="9"/>
    </row>
    <row r="8" spans="1:7" ht="31.5" customHeight="1" x14ac:dyDescent="0.25">
      <c r="A8" s="10">
        <v>1</v>
      </c>
      <c r="B8" s="11" t="s">
        <v>13</v>
      </c>
      <c r="C8" s="11" t="s">
        <v>14</v>
      </c>
      <c r="D8" s="12">
        <v>20000</v>
      </c>
      <c r="E8" s="11" t="s">
        <v>15</v>
      </c>
      <c r="F8" s="11" t="s">
        <v>16</v>
      </c>
      <c r="G8" s="13"/>
    </row>
    <row r="9" spans="1:7" ht="24" customHeight="1" x14ac:dyDescent="0.25">
      <c r="A9" s="10">
        <v>2</v>
      </c>
      <c r="B9" s="11" t="s">
        <v>17</v>
      </c>
      <c r="C9" s="11" t="s">
        <v>18</v>
      </c>
      <c r="D9" s="12">
        <v>4000</v>
      </c>
      <c r="E9" s="11" t="s">
        <v>19</v>
      </c>
      <c r="F9" s="11" t="s">
        <v>16</v>
      </c>
      <c r="G9" s="13"/>
    </row>
    <row r="10" spans="1:7" ht="24" customHeight="1" x14ac:dyDescent="0.25">
      <c r="A10" s="10">
        <v>3</v>
      </c>
      <c r="B10" s="11" t="s">
        <v>20</v>
      </c>
      <c r="C10" s="11" t="s">
        <v>21</v>
      </c>
      <c r="D10" s="12">
        <v>1000</v>
      </c>
      <c r="E10" s="11" t="s">
        <v>19</v>
      </c>
      <c r="F10" s="11" t="s">
        <v>16</v>
      </c>
      <c r="G10" s="13"/>
    </row>
    <row r="11" spans="1:7" ht="30" customHeight="1" x14ac:dyDescent="0.25">
      <c r="A11" s="10">
        <v>4</v>
      </c>
      <c r="B11" s="11" t="s">
        <v>22</v>
      </c>
      <c r="C11" s="11" t="s">
        <v>23</v>
      </c>
      <c r="D11" s="12">
        <v>600</v>
      </c>
      <c r="E11" s="11" t="s">
        <v>19</v>
      </c>
      <c r="F11" s="11" t="s">
        <v>16</v>
      </c>
      <c r="G11" s="13"/>
    </row>
    <row r="12" spans="1:7" ht="32.25" customHeight="1" x14ac:dyDescent="0.25">
      <c r="A12" s="10">
        <v>5</v>
      </c>
      <c r="B12" s="11" t="s">
        <v>24</v>
      </c>
      <c r="C12" s="11" t="s">
        <v>25</v>
      </c>
      <c r="D12" s="12">
        <v>1000</v>
      </c>
      <c r="E12" s="11" t="s">
        <v>19</v>
      </c>
      <c r="F12" s="11" t="s">
        <v>16</v>
      </c>
      <c r="G12" s="13"/>
    </row>
    <row r="13" spans="1:7" s="15" customFormat="1" ht="36" customHeight="1" x14ac:dyDescent="0.25">
      <c r="A13" s="10">
        <v>6</v>
      </c>
      <c r="B13" s="11" t="s">
        <v>26</v>
      </c>
      <c r="C13" s="11" t="s">
        <v>27</v>
      </c>
      <c r="D13" s="12">
        <v>1000</v>
      </c>
      <c r="E13" s="11" t="s">
        <v>19</v>
      </c>
      <c r="F13" s="11" t="s">
        <v>16</v>
      </c>
      <c r="G13" s="14"/>
    </row>
    <row r="14" spans="1:7" ht="30" customHeight="1" x14ac:dyDescent="0.25">
      <c r="A14" s="10">
        <v>7</v>
      </c>
      <c r="B14" s="11">
        <v>24100000</v>
      </c>
      <c r="C14" s="11" t="s">
        <v>28</v>
      </c>
      <c r="D14" s="12">
        <v>3000</v>
      </c>
      <c r="E14" s="11" t="s">
        <v>19</v>
      </c>
      <c r="F14" s="11" t="s">
        <v>16</v>
      </c>
      <c r="G14" s="13"/>
    </row>
    <row r="15" spans="1:7" ht="44.25" customHeight="1" x14ac:dyDescent="0.25">
      <c r="A15" s="10">
        <v>8</v>
      </c>
      <c r="B15" s="11">
        <v>30100000</v>
      </c>
      <c r="C15" s="11" t="s">
        <v>29</v>
      </c>
      <c r="D15" s="12">
        <v>2000</v>
      </c>
      <c r="E15" s="11" t="s">
        <v>19</v>
      </c>
      <c r="F15" s="11" t="s">
        <v>16</v>
      </c>
      <c r="G15" s="11"/>
    </row>
    <row r="16" spans="1:7" s="15" customFormat="1" ht="66.75" customHeight="1" x14ac:dyDescent="0.25">
      <c r="A16" s="16">
        <v>9</v>
      </c>
      <c r="B16" s="11" t="s">
        <v>30</v>
      </c>
      <c r="C16" s="11" t="s">
        <v>31</v>
      </c>
      <c r="D16" s="12">
        <v>7000</v>
      </c>
      <c r="E16" s="11" t="s">
        <v>32</v>
      </c>
      <c r="F16" s="11" t="s">
        <v>16</v>
      </c>
      <c r="G16" s="14"/>
    </row>
    <row r="17" spans="1:7" ht="33" customHeight="1" x14ac:dyDescent="0.25">
      <c r="A17" s="10">
        <v>10</v>
      </c>
      <c r="B17" s="11" t="s">
        <v>33</v>
      </c>
      <c r="C17" s="11" t="s">
        <v>34</v>
      </c>
      <c r="D17" s="12">
        <v>2000</v>
      </c>
      <c r="E17" s="11" t="s">
        <v>19</v>
      </c>
      <c r="F17" s="11" t="s">
        <v>16</v>
      </c>
      <c r="G17" s="13"/>
    </row>
    <row r="18" spans="1:7" ht="32.25" customHeight="1" x14ac:dyDescent="0.25">
      <c r="A18" s="10">
        <v>11</v>
      </c>
      <c r="B18" s="11" t="s">
        <v>35</v>
      </c>
      <c r="C18" s="11" t="s">
        <v>36</v>
      </c>
      <c r="D18" s="12">
        <v>1500</v>
      </c>
      <c r="E18" s="11" t="s">
        <v>19</v>
      </c>
      <c r="F18" s="11" t="s">
        <v>16</v>
      </c>
      <c r="G18" s="11"/>
    </row>
    <row r="19" spans="1:7" ht="29.25" customHeight="1" x14ac:dyDescent="0.25">
      <c r="A19" s="10">
        <v>12</v>
      </c>
      <c r="B19" s="11" t="s">
        <v>37</v>
      </c>
      <c r="C19" s="11" t="s">
        <v>38</v>
      </c>
      <c r="D19" s="12">
        <v>85000</v>
      </c>
      <c r="E19" s="11" t="s">
        <v>32</v>
      </c>
      <c r="F19" s="11" t="s">
        <v>16</v>
      </c>
      <c r="G19" s="11"/>
    </row>
    <row r="20" spans="1:7" ht="27.75" customHeight="1" x14ac:dyDescent="0.25">
      <c r="A20" s="10">
        <v>13</v>
      </c>
      <c r="B20" s="17">
        <v>33600000</v>
      </c>
      <c r="C20" s="11" t="s">
        <v>39</v>
      </c>
      <c r="D20" s="12">
        <v>95000</v>
      </c>
      <c r="E20" s="11" t="s">
        <v>32</v>
      </c>
      <c r="F20" s="11" t="s">
        <v>16</v>
      </c>
      <c r="G20" s="11"/>
    </row>
    <row r="21" spans="1:7" ht="54" customHeight="1" x14ac:dyDescent="0.25">
      <c r="A21" s="10">
        <v>14</v>
      </c>
      <c r="B21" s="18" t="s">
        <v>40</v>
      </c>
      <c r="C21" s="11" t="s">
        <v>41</v>
      </c>
      <c r="D21" s="12">
        <v>5000</v>
      </c>
      <c r="E21" s="11" t="s">
        <v>32</v>
      </c>
      <c r="F21" s="11" t="s">
        <v>16</v>
      </c>
      <c r="G21" s="11"/>
    </row>
    <row r="22" spans="1:7" ht="54.75" customHeight="1" x14ac:dyDescent="0.25">
      <c r="A22" s="10">
        <v>15</v>
      </c>
      <c r="B22" s="19" t="s">
        <v>42</v>
      </c>
      <c r="C22" s="11" t="s">
        <v>43</v>
      </c>
      <c r="D22" s="12">
        <v>30000</v>
      </c>
      <c r="E22" s="11" t="s">
        <v>32</v>
      </c>
      <c r="F22" s="11" t="s">
        <v>16</v>
      </c>
      <c r="G22" s="11"/>
    </row>
    <row r="23" spans="1:7" ht="35.25" customHeight="1" x14ac:dyDescent="0.25">
      <c r="A23" s="10">
        <v>16</v>
      </c>
      <c r="B23" s="19" t="s">
        <v>44</v>
      </c>
      <c r="C23" s="11" t="s">
        <v>45</v>
      </c>
      <c r="D23" s="12">
        <v>3000</v>
      </c>
      <c r="E23" s="11" t="s">
        <v>19</v>
      </c>
      <c r="F23" s="11" t="s">
        <v>16</v>
      </c>
      <c r="G23" s="11"/>
    </row>
    <row r="24" spans="1:7" ht="51" customHeight="1" x14ac:dyDescent="0.25">
      <c r="A24" s="10">
        <v>17</v>
      </c>
      <c r="B24" s="18" t="s">
        <v>46</v>
      </c>
      <c r="C24" s="11" t="s">
        <v>47</v>
      </c>
      <c r="D24" s="12">
        <v>1200</v>
      </c>
      <c r="E24" s="11" t="s">
        <v>19</v>
      </c>
      <c r="F24" s="11" t="s">
        <v>16</v>
      </c>
      <c r="G24" s="20" t="s">
        <v>48</v>
      </c>
    </row>
    <row r="25" spans="1:7" ht="28.5" customHeight="1" x14ac:dyDescent="0.25">
      <c r="A25" s="10">
        <v>18</v>
      </c>
      <c r="B25" s="18" t="s">
        <v>49</v>
      </c>
      <c r="C25" s="11" t="s">
        <v>50</v>
      </c>
      <c r="D25" s="12">
        <v>2000</v>
      </c>
      <c r="E25" s="11" t="s">
        <v>19</v>
      </c>
      <c r="F25" s="11" t="s">
        <v>16</v>
      </c>
      <c r="G25" s="11"/>
    </row>
    <row r="26" spans="1:7" ht="33.75" customHeight="1" x14ac:dyDescent="0.25">
      <c r="A26" s="10">
        <v>19</v>
      </c>
      <c r="B26" s="17">
        <v>79500000</v>
      </c>
      <c r="C26" s="11" t="s">
        <v>51</v>
      </c>
      <c r="D26" s="12">
        <v>5000</v>
      </c>
      <c r="E26" s="11" t="s">
        <v>32</v>
      </c>
      <c r="F26" s="11" t="s">
        <v>16</v>
      </c>
      <c r="G26" s="11"/>
    </row>
    <row r="27" spans="1:7" ht="33.75" customHeight="1" x14ac:dyDescent="0.25">
      <c r="A27" s="10">
        <v>20</v>
      </c>
      <c r="B27" s="11">
        <v>79800000</v>
      </c>
      <c r="C27" s="11" t="s">
        <v>52</v>
      </c>
      <c r="D27" s="12">
        <v>15000</v>
      </c>
      <c r="E27" s="11" t="s">
        <v>32</v>
      </c>
      <c r="F27" s="11" t="s">
        <v>16</v>
      </c>
      <c r="G27" s="11"/>
    </row>
    <row r="28" spans="1:7" s="25" customFormat="1" ht="24" customHeight="1" x14ac:dyDescent="0.25">
      <c r="A28" s="26">
        <v>21</v>
      </c>
      <c r="B28" s="11">
        <v>64200000</v>
      </c>
      <c r="C28" s="11" t="s">
        <v>54</v>
      </c>
      <c r="D28" s="12">
        <v>500</v>
      </c>
      <c r="E28" s="11" t="s">
        <v>19</v>
      </c>
      <c r="F28" s="11" t="s">
        <v>16</v>
      </c>
      <c r="G28" s="24"/>
    </row>
    <row r="29" spans="1:7" s="25" customFormat="1" ht="30" customHeight="1" x14ac:dyDescent="0.25">
      <c r="A29" s="26">
        <v>22</v>
      </c>
      <c r="B29" s="11">
        <v>79700000</v>
      </c>
      <c r="C29" s="11" t="s">
        <v>55</v>
      </c>
      <c r="D29" s="12">
        <v>2000</v>
      </c>
      <c r="E29" s="11" t="s">
        <v>19</v>
      </c>
      <c r="F29" s="11" t="s">
        <v>16</v>
      </c>
      <c r="G29" s="24"/>
    </row>
    <row r="30" spans="1:7" s="25" customFormat="1" ht="27" customHeight="1" x14ac:dyDescent="0.25">
      <c r="A30" s="26">
        <v>23</v>
      </c>
      <c r="B30" s="11">
        <v>39700000</v>
      </c>
      <c r="C30" s="11" t="s">
        <v>56</v>
      </c>
      <c r="D30" s="12">
        <v>900</v>
      </c>
      <c r="E30" s="11" t="s">
        <v>19</v>
      </c>
      <c r="F30" s="11" t="s">
        <v>16</v>
      </c>
      <c r="G30" s="24"/>
    </row>
    <row r="31" spans="1:7" ht="30.75" customHeight="1" x14ac:dyDescent="0.25">
      <c r="A31" s="27">
        <v>24</v>
      </c>
      <c r="B31" s="28">
        <v>79300000</v>
      </c>
      <c r="C31" s="28" t="s">
        <v>60</v>
      </c>
      <c r="D31" s="29">
        <v>1000</v>
      </c>
      <c r="E31" s="28" t="s">
        <v>19</v>
      </c>
      <c r="F31" s="28" t="s">
        <v>59</v>
      </c>
      <c r="G31" s="21"/>
    </row>
    <row r="32" spans="1:7" ht="30.75" customHeight="1" x14ac:dyDescent="0.25"/>
  </sheetData>
  <mergeCells count="7">
    <mergeCell ref="A7:C7"/>
    <mergeCell ref="A1:G1"/>
    <mergeCell ref="A2:D2"/>
    <mergeCell ref="E2:G2"/>
    <mergeCell ref="A3:D3"/>
    <mergeCell ref="E3:G3"/>
    <mergeCell ref="A4:E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20.11.2013</vt:lpstr>
      <vt:lpstr>14.01.2014</vt:lpstr>
      <vt:lpstr>15.01.2014</vt:lpstr>
      <vt:lpstr>14.02.2014</vt:lpstr>
      <vt:lpstr>18.03.2014</vt:lpstr>
      <vt:lpstr>04.04.2014</vt:lpstr>
      <vt:lpstr>22.05.2014</vt:lpstr>
      <vt:lpstr>09.06.2014</vt:lpstr>
      <vt:lpstr> </vt:lpstr>
      <vt:lpstr>04.08.2014</vt:lpstr>
      <vt:lpstr>09.09.2014</vt:lpstr>
      <vt:lpstr>29.09.2014-1</vt:lpstr>
      <vt:lpstr>29.09.2014-2 </vt:lpstr>
      <vt:lpstr>01.10.2014</vt:lpstr>
      <vt:lpstr>29.10.2014</vt:lpstr>
      <vt:lpstr>12.11.2014</vt:lpstr>
      <vt:lpstr>14.11.2014</vt:lpstr>
      <vt:lpstr>02.12.2014</vt:lpstr>
      <vt:lpstr>18.12.2014</vt:lpstr>
      <vt:lpstr>23.12.2014</vt:lpstr>
      <vt:lpstr>26.12.2014</vt:lpstr>
      <vt:lpstr>30.12.2014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Natia Glonti</cp:lastModifiedBy>
  <dcterms:created xsi:type="dcterms:W3CDTF">2013-11-14T06:42:51Z</dcterms:created>
  <dcterms:modified xsi:type="dcterms:W3CDTF">2014-12-30T12:19:18Z</dcterms:modified>
</cp:coreProperties>
</file>